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35" firstSheet="1" activeTab="1"/>
  </bookViews>
  <sheets>
    <sheet name="2019-2020 TEMEL EĞİTİM" sheetId="1" state="hidden" r:id="rId1"/>
    <sheet name="2020-2021 TEMEL EĞİTİM" sheetId="8" r:id="rId2"/>
    <sheet name="EK-1 ORTAÖĞRETİM" sheetId="5" state="hidden" r:id="rId3"/>
    <sheet name="EK-2 FORM" sheetId="2" state="hidden" r:id="rId4"/>
    <sheet name="EK-3 FORM" sheetId="3" state="hidden" r:id="rId5"/>
    <sheet name="Sayfa1" sheetId="4" state="hidden" r:id="rId6"/>
  </sheets>
  <calcPr calcId="162913"/>
</workbook>
</file>

<file path=xl/calcChain.xml><?xml version="1.0" encoding="utf-8"?>
<calcChain xmlns="http://schemas.openxmlformats.org/spreadsheetml/2006/main">
  <c r="X48" i="8" l="1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D48" i="8"/>
  <c r="Z47" i="8"/>
  <c r="Y47" i="8"/>
  <c r="Z46" i="8"/>
  <c r="Y46" i="8"/>
  <c r="Z45" i="8"/>
  <c r="Y45" i="8"/>
  <c r="Z44" i="8"/>
  <c r="Y44" i="8"/>
  <c r="Z43" i="8"/>
  <c r="Y43" i="8"/>
  <c r="Z42" i="8"/>
  <c r="Y42" i="8"/>
  <c r="Z41" i="8"/>
  <c r="Y41" i="8"/>
  <c r="Z40" i="8"/>
  <c r="Y40" i="8"/>
  <c r="Z39" i="8"/>
  <c r="Y39" i="8"/>
  <c r="Z38" i="8"/>
  <c r="Y38" i="8"/>
  <c r="Z37" i="8"/>
  <c r="Y37" i="8"/>
  <c r="Z36" i="8"/>
  <c r="Y36" i="8"/>
  <c r="Z35" i="8"/>
  <c r="Y35" i="8"/>
  <c r="Z34" i="8"/>
  <c r="Y34" i="8"/>
  <c r="Z33" i="8"/>
  <c r="Y33" i="8"/>
  <c r="Z32" i="8"/>
  <c r="Y32" i="8"/>
  <c r="Z31" i="8"/>
  <c r="Y31" i="8"/>
  <c r="Z30" i="8"/>
  <c r="Y30" i="8"/>
  <c r="Z29" i="8"/>
  <c r="Y29" i="8"/>
  <c r="Z28" i="8"/>
  <c r="Y28" i="8"/>
  <c r="Z27" i="8"/>
  <c r="Y27" i="8"/>
  <c r="Z26" i="8"/>
  <c r="AA26" i="8"/>
  <c r="E26" i="8"/>
  <c r="Y26" i="8"/>
  <c r="Z25" i="8"/>
  <c r="Y25" i="8"/>
  <c r="Z24" i="8"/>
  <c r="Y24" i="8"/>
  <c r="Z23" i="8"/>
  <c r="Y23" i="8"/>
  <c r="Z22" i="8"/>
  <c r="Y22" i="8"/>
  <c r="Z21" i="8"/>
  <c r="Y21" i="8"/>
  <c r="Z20" i="8"/>
  <c r="Y20" i="8"/>
  <c r="Z19" i="8"/>
  <c r="Y19" i="8"/>
  <c r="Z18" i="8"/>
  <c r="Y18" i="8"/>
  <c r="Z17" i="8"/>
  <c r="Y17" i="8"/>
  <c r="Z16" i="8"/>
  <c r="Y16" i="8"/>
  <c r="Z15" i="8"/>
  <c r="Y15" i="8"/>
  <c r="Z14" i="8"/>
  <c r="Y14" i="8"/>
  <c r="Z13" i="8"/>
  <c r="Y13" i="8"/>
  <c r="Z12" i="8"/>
  <c r="Y12" i="8"/>
  <c r="Z11" i="8"/>
  <c r="Y11" i="8"/>
  <c r="Z10" i="8"/>
  <c r="Y10" i="8"/>
  <c r="Z9" i="8"/>
  <c r="AA9" i="8"/>
  <c r="Y9" i="8"/>
  <c r="Z8" i="8"/>
  <c r="Y8" i="8"/>
  <c r="Z7" i="8"/>
  <c r="AA7" i="8"/>
  <c r="E7" i="8"/>
  <c r="Y7" i="8"/>
  <c r="E19" i="1"/>
  <c r="J20" i="1"/>
  <c r="AC20" i="1"/>
  <c r="AD20" i="1"/>
  <c r="AC9" i="1"/>
  <c r="AE9" i="1"/>
  <c r="AD9" i="1"/>
  <c r="J9" i="1"/>
  <c r="K48" i="1"/>
  <c r="L48" i="1"/>
  <c r="J8" i="1"/>
  <c r="J10" i="1"/>
  <c r="J11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48" i="1"/>
  <c r="J36" i="1"/>
  <c r="J38" i="1"/>
  <c r="J39" i="1"/>
  <c r="J40" i="1"/>
  <c r="J41" i="1"/>
  <c r="J42" i="1"/>
  <c r="J43" i="1"/>
  <c r="J44" i="1"/>
  <c r="J45" i="1"/>
  <c r="J46" i="1"/>
  <c r="J47" i="1"/>
  <c r="J7" i="1"/>
  <c r="AC37" i="1"/>
  <c r="AE37" i="1"/>
  <c r="AD37" i="1"/>
  <c r="S7" i="5"/>
  <c r="U7" i="5"/>
  <c r="T7" i="5"/>
  <c r="S8" i="5"/>
  <c r="T8" i="5"/>
  <c r="S9" i="5"/>
  <c r="T9" i="5"/>
  <c r="S10" i="5"/>
  <c r="U10" i="5"/>
  <c r="T10" i="5"/>
  <c r="S11" i="5"/>
  <c r="T11" i="5"/>
  <c r="S12" i="5"/>
  <c r="U12" i="5"/>
  <c r="T12" i="5"/>
  <c r="S13" i="5"/>
  <c r="T13" i="5"/>
  <c r="U13" i="5"/>
  <c r="S14" i="5"/>
  <c r="U14" i="5"/>
  <c r="T14" i="5"/>
  <c r="S15" i="5"/>
  <c r="T15" i="5"/>
  <c r="S16" i="5"/>
  <c r="U16" i="5"/>
  <c r="T16" i="5"/>
  <c r="S17" i="5"/>
  <c r="T17" i="5"/>
  <c r="U17" i="5"/>
  <c r="S18" i="5"/>
  <c r="T18" i="5"/>
  <c r="U18" i="5"/>
  <c r="S19" i="5"/>
  <c r="U19" i="5"/>
  <c r="T19" i="5"/>
  <c r="S20" i="5"/>
  <c r="T20" i="5"/>
  <c r="S21" i="5"/>
  <c r="T21" i="5"/>
  <c r="S22" i="5"/>
  <c r="T22" i="5"/>
  <c r="U22" i="5"/>
  <c r="S23" i="5"/>
  <c r="U23" i="5"/>
  <c r="T23" i="5"/>
  <c r="S24" i="5"/>
  <c r="T24" i="5"/>
  <c r="S25" i="5"/>
  <c r="T25" i="5"/>
  <c r="U25" i="5"/>
  <c r="S26" i="5"/>
  <c r="U26" i="5"/>
  <c r="T26" i="5"/>
  <c r="S27" i="5"/>
  <c r="T27" i="5"/>
  <c r="S28" i="5"/>
  <c r="U28" i="5"/>
  <c r="T28" i="5"/>
  <c r="S29" i="5"/>
  <c r="T29" i="5"/>
  <c r="U29" i="5"/>
  <c r="S30" i="5"/>
  <c r="U30" i="5"/>
  <c r="T30" i="5"/>
  <c r="S31" i="5"/>
  <c r="T31" i="5"/>
  <c r="S32" i="5"/>
  <c r="U32" i="5"/>
  <c r="T32" i="5"/>
  <c r="S33" i="5"/>
  <c r="T33" i="5"/>
  <c r="U33" i="5"/>
  <c r="S34" i="5"/>
  <c r="T34" i="5"/>
  <c r="U34" i="5"/>
  <c r="S35" i="5"/>
  <c r="U35" i="5"/>
  <c r="T35" i="5"/>
  <c r="S36" i="5"/>
  <c r="T36" i="5"/>
  <c r="S37" i="5"/>
  <c r="T37" i="5"/>
  <c r="S38" i="5"/>
  <c r="T38" i="5"/>
  <c r="U38" i="5"/>
  <c r="S39" i="5"/>
  <c r="U39" i="5"/>
  <c r="T39" i="5"/>
  <c r="S40" i="5"/>
  <c r="T40" i="5"/>
  <c r="S41" i="5"/>
  <c r="T41" i="5"/>
  <c r="S42" i="5"/>
  <c r="U42" i="5"/>
  <c r="T42" i="5"/>
  <c r="S43" i="5"/>
  <c r="T43" i="5"/>
  <c r="S44" i="5"/>
  <c r="U44" i="5"/>
  <c r="T44" i="5"/>
  <c r="S45" i="5"/>
  <c r="T45" i="5"/>
  <c r="U45" i="5"/>
  <c r="S46" i="5"/>
  <c r="U46" i="5"/>
  <c r="T46" i="5"/>
  <c r="S47" i="5"/>
  <c r="T47" i="5"/>
  <c r="S48" i="5"/>
  <c r="U48" i="5"/>
  <c r="T48" i="5"/>
  <c r="S49" i="5"/>
  <c r="T49" i="5"/>
  <c r="U49" i="5"/>
  <c r="S50" i="5"/>
  <c r="T50" i="5"/>
  <c r="U50" i="5"/>
  <c r="S51" i="5"/>
  <c r="T51" i="5"/>
  <c r="S52" i="5"/>
  <c r="T52" i="5"/>
  <c r="S53" i="5"/>
  <c r="T53" i="5"/>
  <c r="S54" i="5"/>
  <c r="T54" i="5"/>
  <c r="U54" i="5"/>
  <c r="S55" i="5"/>
  <c r="T55" i="5"/>
  <c r="S56" i="5"/>
  <c r="T56" i="5"/>
  <c r="S57" i="5"/>
  <c r="U57" i="5"/>
  <c r="T57" i="5"/>
  <c r="S58" i="5"/>
  <c r="U58" i="5"/>
  <c r="T58" i="5"/>
  <c r="S59" i="5"/>
  <c r="T59" i="5"/>
  <c r="U59" i="5"/>
  <c r="S60" i="5"/>
  <c r="U60" i="5"/>
  <c r="T60" i="5"/>
  <c r="S61" i="5"/>
  <c r="T61" i="5"/>
  <c r="S62" i="5"/>
  <c r="U62" i="5"/>
  <c r="T62" i="5"/>
  <c r="S63" i="5"/>
  <c r="T63" i="5"/>
  <c r="U63" i="5"/>
  <c r="S65" i="5"/>
  <c r="T65" i="5"/>
  <c r="U65" i="5"/>
  <c r="S66" i="5"/>
  <c r="T66" i="5"/>
  <c r="U66" i="5"/>
  <c r="S67" i="5"/>
  <c r="U67" i="5"/>
  <c r="T67" i="5"/>
  <c r="S68" i="5"/>
  <c r="T68" i="5"/>
  <c r="S69" i="5"/>
  <c r="T69" i="5"/>
  <c r="S70" i="5"/>
  <c r="U70" i="5"/>
  <c r="T70" i="5"/>
  <c r="S71" i="5"/>
  <c r="U71" i="5"/>
  <c r="T71" i="5"/>
  <c r="S72" i="5"/>
  <c r="U72" i="5"/>
  <c r="T72" i="5"/>
  <c r="S73" i="5"/>
  <c r="T73" i="5"/>
  <c r="U73" i="5"/>
  <c r="S74" i="5"/>
  <c r="T74" i="5"/>
  <c r="U74" i="5"/>
  <c r="S75" i="5"/>
  <c r="U75" i="5"/>
  <c r="T75" i="5"/>
  <c r="S76" i="5"/>
  <c r="U76" i="5"/>
  <c r="T76" i="5"/>
  <c r="U64" i="5"/>
  <c r="T64" i="5"/>
  <c r="S64" i="5"/>
  <c r="AC12" i="1"/>
  <c r="AD12" i="1"/>
  <c r="AC8" i="1"/>
  <c r="AD8" i="1"/>
  <c r="AE8" i="1"/>
  <c r="AC10" i="1"/>
  <c r="AE10" i="1"/>
  <c r="E10" i="1"/>
  <c r="AD10" i="1"/>
  <c r="AC11" i="1"/>
  <c r="AD11" i="1"/>
  <c r="AC13" i="1"/>
  <c r="AE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1" i="1"/>
  <c r="AD21" i="1"/>
  <c r="AC22" i="1"/>
  <c r="AE22" i="1"/>
  <c r="AD22" i="1"/>
  <c r="AC23" i="1"/>
  <c r="AC48" i="1"/>
  <c r="AD23" i="1"/>
  <c r="AC24" i="1"/>
  <c r="AD24" i="1"/>
  <c r="AC25" i="1"/>
  <c r="AE25" i="1"/>
  <c r="E25" i="1"/>
  <c r="AD25" i="1"/>
  <c r="AC26" i="1"/>
  <c r="AD26" i="1"/>
  <c r="AC27" i="1"/>
  <c r="AD27" i="1"/>
  <c r="AC28" i="1"/>
  <c r="AD28" i="1"/>
  <c r="AC29" i="1"/>
  <c r="AD29" i="1"/>
  <c r="AC30" i="1"/>
  <c r="AD30" i="1"/>
  <c r="AC31" i="1"/>
  <c r="AE31" i="1"/>
  <c r="AD31" i="1"/>
  <c r="AC32" i="1"/>
  <c r="AD32" i="1"/>
  <c r="AC33" i="1"/>
  <c r="AD33" i="1"/>
  <c r="AD48" i="1"/>
  <c r="AC34" i="1"/>
  <c r="AD34" i="1"/>
  <c r="AC35" i="1"/>
  <c r="AE35" i="1"/>
  <c r="AD35" i="1"/>
  <c r="AC36" i="1"/>
  <c r="AD36" i="1"/>
  <c r="AC38" i="1"/>
  <c r="AE38" i="1"/>
  <c r="AD38" i="1"/>
  <c r="AC39" i="1"/>
  <c r="AD39" i="1"/>
  <c r="AC40" i="1"/>
  <c r="AE40" i="1"/>
  <c r="AD40" i="1"/>
  <c r="AC41" i="1"/>
  <c r="AD41" i="1"/>
  <c r="AC42" i="1"/>
  <c r="AD42" i="1"/>
  <c r="AC43" i="1"/>
  <c r="AE43" i="1"/>
  <c r="AD43" i="1"/>
  <c r="AC44" i="1"/>
  <c r="AE44" i="1"/>
  <c r="AD44" i="1"/>
  <c r="AC45" i="1"/>
  <c r="AD45" i="1"/>
  <c r="AE45" i="1"/>
  <c r="AC46" i="1"/>
  <c r="AD46" i="1"/>
  <c r="AC47" i="1"/>
  <c r="AD47" i="1"/>
  <c r="AD7" i="1"/>
  <c r="AC7" i="1"/>
  <c r="AE7" i="1"/>
  <c r="E7" i="1"/>
  <c r="D48" i="1"/>
  <c r="D77" i="5"/>
  <c r="J77" i="5"/>
  <c r="K77" i="5"/>
  <c r="L77" i="5"/>
  <c r="M77" i="5"/>
  <c r="N77" i="5"/>
  <c r="O77" i="5"/>
  <c r="P77" i="5"/>
  <c r="Q77" i="5"/>
  <c r="R77" i="5"/>
  <c r="V77" i="5"/>
  <c r="I77" i="5"/>
  <c r="I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F48" i="1"/>
  <c r="U69" i="5"/>
  <c r="U47" i="5"/>
  <c r="U40" i="5"/>
  <c r="U15" i="5"/>
  <c r="U8" i="5"/>
  <c r="E7" i="5"/>
  <c r="U61" i="5"/>
  <c r="U55" i="5"/>
  <c r="U52" i="5"/>
  <c r="U43" i="5"/>
  <c r="U41" i="5"/>
  <c r="U36" i="5"/>
  <c r="U27" i="5"/>
  <c r="E22" i="5"/>
  <c r="U20" i="5"/>
  <c r="U11" i="5"/>
  <c r="U9" i="5"/>
  <c r="U56" i="5"/>
  <c r="U31" i="5"/>
  <c r="U24" i="5"/>
  <c r="U53" i="5"/>
  <c r="U51" i="5"/>
  <c r="U37" i="5"/>
  <c r="U21" i="5"/>
  <c r="E53" i="5"/>
  <c r="E38" i="5"/>
  <c r="T77" i="5"/>
  <c r="S77" i="5"/>
  <c r="U68" i="5"/>
  <c r="E64" i="5"/>
  <c r="E77" i="5"/>
  <c r="U77" i="5"/>
  <c r="S79" i="5"/>
  <c r="S80" i="5"/>
  <c r="AE42" i="1"/>
  <c r="AE34" i="1"/>
  <c r="AE20" i="1"/>
  <c r="AE18" i="1"/>
  <c r="E18" i="1"/>
  <c r="AE16" i="1"/>
  <c r="E16" i="1"/>
  <c r="AE14" i="1"/>
  <c r="AE12" i="1"/>
  <c r="AE41" i="1"/>
  <c r="AE32" i="1"/>
  <c r="E30" i="1"/>
  <c r="AE30" i="1"/>
  <c r="AE28" i="1"/>
  <c r="AE26" i="1"/>
  <c r="E26" i="1"/>
  <c r="AE24" i="1"/>
  <c r="AE46" i="1"/>
  <c r="AE29" i="1"/>
  <c r="AE27" i="1"/>
  <c r="E13" i="1"/>
  <c r="AE47" i="1"/>
  <c r="E45" i="1"/>
  <c r="AE39" i="1"/>
  <c r="E38" i="1"/>
  <c r="AE36" i="1"/>
  <c r="AE21" i="1"/>
  <c r="AE11" i="1"/>
  <c r="E11" i="1"/>
  <c r="AE19" i="1"/>
  <c r="AE17" i="1"/>
  <c r="E17" i="1"/>
  <c r="AE15" i="1"/>
  <c r="E15" i="1"/>
  <c r="E8" i="1"/>
  <c r="E27" i="1"/>
  <c r="E43" i="1"/>
  <c r="AE33" i="1"/>
  <c r="E33" i="1"/>
  <c r="E21" i="1"/>
  <c r="AE23" i="1"/>
  <c r="E23" i="1"/>
  <c r="E48" i="1"/>
  <c r="AE48" i="1"/>
  <c r="AC50" i="1"/>
  <c r="AC51" i="1"/>
  <c r="AA25" i="8"/>
  <c r="E25" i="8"/>
  <c r="AA29" i="8"/>
  <c r="AA33" i="8"/>
  <c r="AA35" i="8"/>
  <c r="AA37" i="8"/>
  <c r="AA41" i="8"/>
  <c r="AA43" i="8"/>
  <c r="AA45" i="8"/>
  <c r="AA47" i="8"/>
  <c r="AA12" i="8"/>
  <c r="AA14" i="8"/>
  <c r="AA16" i="8"/>
  <c r="E16" i="8"/>
  <c r="AA18" i="8"/>
  <c r="E18" i="8"/>
  <c r="AA20" i="8"/>
  <c r="AA22" i="8"/>
  <c r="AA8" i="8"/>
  <c r="AA13" i="8"/>
  <c r="E13" i="8"/>
  <c r="AA15" i="8"/>
  <c r="E15" i="8"/>
  <c r="AA17" i="8"/>
  <c r="E17" i="8"/>
  <c r="AA19" i="8"/>
  <c r="AA21" i="8"/>
  <c r="E21" i="8"/>
  <c r="AA30" i="8"/>
  <c r="AA34" i="8"/>
  <c r="AA38" i="8"/>
  <c r="AA42" i="8"/>
  <c r="AA44" i="8"/>
  <c r="E43" i="8"/>
  <c r="AA46" i="8"/>
  <c r="E8" i="8"/>
  <c r="Z48" i="8"/>
  <c r="AA11" i="8"/>
  <c r="AA24" i="8"/>
  <c r="AA28" i="8"/>
  <c r="AA32" i="8"/>
  <c r="AA40" i="8"/>
  <c r="Y48" i="8"/>
  <c r="AA10" i="8"/>
  <c r="E10" i="8"/>
  <c r="AA23" i="8"/>
  <c r="AA27" i="8"/>
  <c r="AA31" i="8"/>
  <c r="AA36" i="8"/>
  <c r="AA39" i="8"/>
  <c r="E38" i="8"/>
  <c r="E19" i="8"/>
  <c r="E11" i="8"/>
  <c r="E45" i="8"/>
  <c r="E33" i="8"/>
  <c r="AA48" i="8"/>
  <c r="Y50" i="8"/>
  <c r="E30" i="8"/>
  <c r="E27" i="8"/>
  <c r="E23" i="8"/>
  <c r="E48" i="8"/>
  <c r="Y51" i="8"/>
</calcChain>
</file>

<file path=xl/sharedStrings.xml><?xml version="1.0" encoding="utf-8"?>
<sst xmlns="http://schemas.openxmlformats.org/spreadsheetml/2006/main" count="736" uniqueCount="239">
  <si>
    <t>SIRA NO</t>
  </si>
  <si>
    <t>TAŞINAN 
KURUM-OKUL-BÖLGE
ADI</t>
  </si>
  <si>
    <t>TAŞINMA NEDENİ</t>
  </si>
  <si>
    <t>DERSLİK SAYISI</t>
  </si>
  <si>
    <t>MERKEZE UZAKLIĞI (Km)</t>
  </si>
  <si>
    <t>1. SINIF</t>
  </si>
  <si>
    <t>2. SINIF</t>
  </si>
  <si>
    <t>3. SINIF</t>
  </si>
  <si>
    <t>4. SINIF</t>
  </si>
  <si>
    <t>5. SINIF</t>
  </si>
  <si>
    <t>6. SINIF</t>
  </si>
  <si>
    <t>7. SINIF</t>
  </si>
  <si>
    <t>8. SINIF</t>
  </si>
  <si>
    <t>9. SINIF</t>
  </si>
  <si>
    <t>10. SINIF</t>
  </si>
  <si>
    <t>11. SINIF</t>
  </si>
  <si>
    <t>12. SINIF</t>
  </si>
  <si>
    <t>TOPLAM
ÖĞRENCİ
SAYILARI</t>
  </si>
  <si>
    <t>TAŞIT ARACIN</t>
  </si>
  <si>
    <t>İHALE SONUCU BELİRLENEN TAŞIMA GİDERLERİ (TL)</t>
  </si>
  <si>
    <t>SAYI</t>
  </si>
  <si>
    <t>KAPASİTE</t>
  </si>
  <si>
    <t>GÜNLÜK KDV (DAHİL)</t>
  </si>
  <si>
    <t>YILLIK
KDV(DAHİL)</t>
  </si>
  <si>
    <t>K</t>
  </si>
  <si>
    <t>E</t>
  </si>
  <si>
    <t>T</t>
  </si>
  <si>
    <t xml:space="preserve"> </t>
  </si>
  <si>
    <t xml:space="preserve">İLÇE TOPLAMI : </t>
  </si>
  <si>
    <t xml:space="preserve">GENEL TOPLAMI : </t>
  </si>
  <si>
    <t>EK-2 FORM</t>
  </si>
  <si>
    <t>İLÇE SAYISI</t>
  </si>
  <si>
    <t xml:space="preserve">MERKEZ OKUL </t>
  </si>
  <si>
    <t>OKULSUZ YERLEŞİM BİRİMİNİN</t>
  </si>
  <si>
    <t>OKULU OLUP 1, 2, 3 VE 4.SINIF ÖĞRENCİLERİ TAŞINAN</t>
  </si>
  <si>
    <t>OKULU OLUP 5,6,7 VE 8.SINIF ÖĞRENCİLERİ TAŞINAN</t>
  </si>
  <si>
    <t>9, 10, 11 VE 12.SINIF ÖĞRENCİLERİ TAŞINAN</t>
  </si>
  <si>
    <t>TOPLAM TAŞINAN YERLEŞİM BİRİMİ VE OKUL SAYISI</t>
  </si>
  <si>
    <t>OKUL  SAYISI</t>
  </si>
  <si>
    <t>ÖĞRENCİ SAYISI</t>
  </si>
  <si>
    <t>YERLEŞİM BİRİMİ SAYISI</t>
  </si>
  <si>
    <t>OKUL SAYISI</t>
  </si>
  <si>
    <t>(*) ÖDENEK İHTİYACI</t>
  </si>
  <si>
    <t>AYLAR</t>
  </si>
  <si>
    <t>İŞGÜNÜ</t>
  </si>
  <si>
    <t>TAŞIMA GİDERLERİ</t>
  </si>
  <si>
    <t>YEMEK GİDERLERİ</t>
  </si>
  <si>
    <t>TAŞIMALI EĞİTİMDE DERSLİK SAYILARINA GÖRE ÖĞRENCİSİ TAŞINAN OKUL SAYISI</t>
  </si>
  <si>
    <t>TAŞINAN ÖĞRENCİ SAYISI</t>
  </si>
  <si>
    <t>EYLÜL</t>
  </si>
  <si>
    <t xml:space="preserve">1 DERSLİKLİ </t>
  </si>
  <si>
    <t>SINIFLAR</t>
  </si>
  <si>
    <t xml:space="preserve">KIZ </t>
  </si>
  <si>
    <t>ERKEK</t>
  </si>
  <si>
    <t>TOPLAM</t>
  </si>
  <si>
    <t>EKİM</t>
  </si>
  <si>
    <t xml:space="preserve">2 DERSLİKLİ </t>
  </si>
  <si>
    <t>KASIM</t>
  </si>
  <si>
    <t xml:space="preserve">3 DERSLİKLİ </t>
  </si>
  <si>
    <t>ARALIK</t>
  </si>
  <si>
    <t xml:space="preserve">4 DERSLİKLİ </t>
  </si>
  <si>
    <t>OCAK</t>
  </si>
  <si>
    <t xml:space="preserve">5 DERSLİKLİ </t>
  </si>
  <si>
    <t>ŞUBAT</t>
  </si>
  <si>
    <t xml:space="preserve">6 DERSLİKLİ </t>
  </si>
  <si>
    <t>MART</t>
  </si>
  <si>
    <t xml:space="preserve">7 DERSLİKLİ </t>
  </si>
  <si>
    <t xml:space="preserve">NİSAN </t>
  </si>
  <si>
    <t xml:space="preserve">8 VE ÜZERİ DERSLİKLİ </t>
  </si>
  <si>
    <t>MAYIS</t>
  </si>
  <si>
    <t>HAZİRAN</t>
  </si>
  <si>
    <t>BOŞ LOJMAN SAYISI</t>
  </si>
  <si>
    <t>BİR ÖĞRENCİNİN ÖĞRETİM YILI  TAŞIMA MALİYETİ</t>
  </si>
  <si>
    <t>ÖNCEKİ DÖNEMDEN DEVREDEN ÖDENEK MİKTARI</t>
  </si>
  <si>
    <t>BİR ÖĞRENCİNİN ÖĞRETİM YILI YEMEK MALİYETİ</t>
  </si>
  <si>
    <t>GÖNDERİLMESİ  GEREKEN ÖDENEK MİKTARI</t>
  </si>
  <si>
    <t>TOPLAM MALİYET</t>
  </si>
  <si>
    <t>GENEL TOPLAM</t>
  </si>
  <si>
    <t>YEMEK VERİLEN ÖĞRENCİ SAYISI</t>
  </si>
  <si>
    <t>YEMEK VERİLEN İŞ GÜNÜ SAYISI</t>
  </si>
  <si>
    <t>TOPLAM TAŞIMA YAPAN ARAÇ SAYISI</t>
  </si>
  <si>
    <t>İLİ</t>
  </si>
  <si>
    <t>İLÇESİ</t>
  </si>
  <si>
    <t>OKULU</t>
  </si>
  <si>
    <t>Özel Eğitim Öğrenci</t>
  </si>
  <si>
    <t>23 Yaş ve Üzeri Kursiyer</t>
  </si>
  <si>
    <t xml:space="preserve">  Kart Verilen
 İşitme Engelli 
Öğrenci/Kursiyer</t>
  </si>
  <si>
    <t>GENEL 
TOPLAM</t>
  </si>
  <si>
    <t>Özür Grubu</t>
  </si>
  <si>
    <t>Gün Sayısı</t>
  </si>
  <si>
    <t xml:space="preserve"> Öğrenci Sayısı</t>
  </si>
  <si>
    <t>Servis Sayısı</t>
  </si>
  <si>
    <t>Rehber Personel Sayısı</t>
  </si>
  <si>
    <t>Kurs Adı</t>
  </si>
  <si>
    <t>Kursun süresi (saat/gün)</t>
  </si>
  <si>
    <t xml:space="preserve">  Kursiyer Sayısı
</t>
  </si>
  <si>
    <t>* Kurs Adı</t>
  </si>
  <si>
    <t>* Kursun süresi (saat/gün)</t>
  </si>
  <si>
    <t>Öğrenci/Kursiyer Sayısı 
(İşitme Engelli)</t>
  </si>
  <si>
    <t>Gün 
Sayısı</t>
  </si>
  <si>
    <t>Tutarı 
(TL)</t>
  </si>
  <si>
    <t>Kız</t>
  </si>
  <si>
    <t>Erkek</t>
  </si>
  <si>
    <t>Veli</t>
  </si>
  <si>
    <t>Toplam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</si>
  <si>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</si>
  <si>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</si>
  <si>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</si>
  <si>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</si>
  <si>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</si>
  <si>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</si>
  <si>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</si>
  <si>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</si>
  <si>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</si>
  <si>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</si>
  <si>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</si>
  <si>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</si>
  <si>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* Sadece kart verilen işitme engelli kursiyerler için veri girişi yapılacaktır.</t>
  </si>
  <si>
    <t>Onaylayan</t>
  </si>
  <si>
    <t>Düzenleyen</t>
  </si>
  <si>
    <t xml:space="preserve">……….. EĞİTİM VE ÖĞRETİM YILI 
ÖZEL EĞİTİM İSTATİSTİK VE ÖDENEK FORMU </t>
  </si>
  <si>
    <t>EK-3 FORM</t>
  </si>
  <si>
    <t>İL: KARS</t>
  </si>
  <si>
    <t>TAŞIMA MERKEZ OKULUN ADI</t>
  </si>
  <si>
    <t>MERKEZ OKULUN ADI</t>
  </si>
  <si>
    <t>DERSLİK SAYILARI</t>
  </si>
  <si>
    <t>TAŞINAN OKULUN</t>
  </si>
  <si>
    <t>MERKEZ</t>
  </si>
  <si>
    <t>a</t>
  </si>
  <si>
    <t xml:space="preserve">GENEL TOPLAM : </t>
  </si>
  <si>
    <t xml:space="preserve">EK:1 FORM </t>
  </si>
  <si>
    <t>Donandı Tillik İlkokulu Ortaokulu</t>
  </si>
  <si>
    <t>Paslı Esin Çağdaş Ortaokulu</t>
  </si>
  <si>
    <t>Akyayla İlkokulu Ortaokulu</t>
  </si>
  <si>
    <t>Kuloğlu İlkokulu Ortaokulu</t>
  </si>
  <si>
    <t>Kötek Ş.T.S İlkokulu Ortaokulu</t>
  </si>
  <si>
    <t>Şaban İlkokulu Ortaokulu</t>
  </si>
  <si>
    <t>Denizgölü İlkokulu Ortaokulu</t>
  </si>
  <si>
    <t>Günindi İlkokulu Ortaokulu</t>
  </si>
  <si>
    <t>Çayarası İlkokulu Ortaokulu</t>
  </si>
  <si>
    <t>70. Yıl İlkokulu Ortaokulu</t>
  </si>
  <si>
    <t>Avcı Mahmut İlkokulu Ortaokulu</t>
  </si>
  <si>
    <t>İzzet Aras İlkokulu Ortaokulu</t>
  </si>
  <si>
    <t>Fatih Sultan Mehmet İlkokulu Ortaokulu</t>
  </si>
  <si>
    <t>AKÇAKALE İLKOKULU</t>
  </si>
  <si>
    <t>KULOĞLU DUTLAR MEZRASI</t>
  </si>
  <si>
    <t>KULOĞLU DEMİRKAPI MEZRASI</t>
  </si>
  <si>
    <t>KEŞİŞKIRAN MEZRA</t>
  </si>
  <si>
    <t>YENİ KÖTEK</t>
  </si>
  <si>
    <t>SEKSENLER MEZRASI</t>
  </si>
  <si>
    <t>DİŞBUDAK MEVKİ</t>
  </si>
  <si>
    <t>DEĞİRMENDERE KÖYÜ</t>
  </si>
  <si>
    <t>YELLİKIRAN KÖYÜ</t>
  </si>
  <si>
    <t>ENCİHAN</t>
  </si>
  <si>
    <t>KARABAĞ KÖYÜ</t>
  </si>
  <si>
    <t>HAZNEDAR MAHALLESİ</t>
  </si>
  <si>
    <t>KURUYAYLA</t>
  </si>
  <si>
    <t>Kağızman</t>
  </si>
  <si>
    <t>Harakani İmam Hatip Ortaokulu</t>
  </si>
  <si>
    <t>2017-2018 EĞİTİM VE ÖĞRETİM YILI 
TAŞIMALI EĞİTİM İSTATİSTİK VE ÖDENEK FORMU</t>
  </si>
  <si>
    <t>İLİ : KARS</t>
  </si>
  <si>
    <t>İLÇESİ: KAĞIZMAN</t>
  </si>
  <si>
    <t>GÜNİNDİ YAYLASI</t>
  </si>
  <si>
    <t>Keşişkıran İlkokulu</t>
  </si>
  <si>
    <t>Şube Müdürü</t>
  </si>
  <si>
    <t>Yakup BAYŞAR</t>
  </si>
  <si>
    <t>İlçe Milli Eğitim Müdürü</t>
  </si>
  <si>
    <t>ÇALLI BAYAM</t>
  </si>
  <si>
    <t>Karakale İlkokulu</t>
  </si>
  <si>
    <t>Muhammed YEŞİLBAŞ</t>
  </si>
  <si>
    <t>GÜNİNDİ</t>
  </si>
  <si>
    <t>TEK EVLER</t>
  </si>
  <si>
    <t>ESENKIR</t>
  </si>
  <si>
    <t>YENİCE</t>
  </si>
  <si>
    <t>AKÖREN MEZRASI</t>
  </si>
  <si>
    <t>AYDINKAVAK</t>
  </si>
  <si>
    <t>ÇALLI</t>
  </si>
  <si>
    <t>Mustafa Yalçın İlkokulu</t>
  </si>
  <si>
    <t xml:space="preserve">AKÖREN </t>
  </si>
  <si>
    <t>BULANIK</t>
  </si>
  <si>
    <t>RIZVAN</t>
  </si>
  <si>
    <t>AKÇAY</t>
  </si>
  <si>
    <t>Kağızman YBO</t>
  </si>
  <si>
    <t>AŞAĞIBAYAM</t>
  </si>
  <si>
    <t>ÇALLIBAYAM</t>
  </si>
  <si>
    <t>Kazım Karabekir Ortaokulu</t>
  </si>
  <si>
    <t>Çiçekli Afetevleri Fikri Topkaya İlkokulu Ortaokulu</t>
  </si>
  <si>
    <t>AKDAM</t>
  </si>
  <si>
    <t>ALTINGEDİK</t>
  </si>
  <si>
    <t>AŞAĞI AYDINKAVAK</t>
  </si>
  <si>
    <t>BAYAM</t>
  </si>
  <si>
    <t>ÇALLI AFETEVLERİ</t>
  </si>
  <si>
    <t>ÇİÇEKLİ AFETEVLERİ</t>
  </si>
  <si>
    <t>DENİZGÖLÜ</t>
  </si>
  <si>
    <t>KULOĞLU</t>
  </si>
  <si>
    <t>KARABAĞ</t>
  </si>
  <si>
    <t>KÖTEK</t>
  </si>
  <si>
    <t>YUKARI AYDINKAVAK</t>
  </si>
  <si>
    <t>Kağızman Anadolu Lisesi</t>
  </si>
  <si>
    <t>ALTUNGEDİK</t>
  </si>
  <si>
    <t>AŞAĞI BAYAM</t>
  </si>
  <si>
    <t>ÇALLI AFET EVLERİ</t>
  </si>
  <si>
    <t>ÇİÇEKLİ AFET EVLERİ</t>
  </si>
  <si>
    <t>ÇİLEHANE</t>
  </si>
  <si>
    <t>KARAKUŞ MEZRASI</t>
  </si>
  <si>
    <t>YUKARI BAYAM</t>
  </si>
  <si>
    <t>Kağızman Aras Anadolu Lisesi</t>
  </si>
  <si>
    <t>Kağızman Anadolu İmam Hatip Lisesi</t>
  </si>
  <si>
    <t>ÇİÇEKLİ</t>
  </si>
  <si>
    <t>KARAKUŞ</t>
  </si>
  <si>
    <t>ÇUKURAYVA</t>
  </si>
  <si>
    <t>AKTAM KONUTLARI</t>
  </si>
  <si>
    <t>ÇİLLEHANE</t>
  </si>
  <si>
    <t>Kağızman Fen Lisesi</t>
  </si>
  <si>
    <t>ÇİÇ.AF.EV.-KARAKUŞ</t>
  </si>
  <si>
    <t>Kağızman MTAL</t>
  </si>
  <si>
    <t xml:space="preserve">2019-2020 EĞİTİM ÖĞRETİM YILI 
TAŞIMALI LİSE BİLGİ FORMU </t>
  </si>
  <si>
    <t>AYDINKAVAK KÖPRÜBAŞI</t>
  </si>
  <si>
    <t xml:space="preserve">ÇİLEHANE </t>
  </si>
  <si>
    <t>AŞAĞI ÇALLI AFETEVLERİ</t>
  </si>
  <si>
    <t>TOMRUKTAŞ-AŞAĞI DUT</t>
  </si>
  <si>
    <t>AKÇAY-AKÇAY KÖPRÜBAŞI</t>
  </si>
  <si>
    <t>AYDINKAVAK-AYDINKAVAK KÖPRÜBAŞI</t>
  </si>
  <si>
    <t>KARAKALE TAB</t>
  </si>
  <si>
    <t>BALABAN MEZRASI</t>
  </si>
  <si>
    <t>TOPLAM (km)</t>
  </si>
  <si>
    <t>ASVALT</t>
  </si>
  <si>
    <t>STABLİZE</t>
  </si>
  <si>
    <t>AŞAĞI KARAGÜNEY-KARAKALE KÖYÜ</t>
  </si>
  <si>
    <t>GÜNİNDİ ARAS MEVKİ</t>
  </si>
  <si>
    <t>GÜNİNDİ KÖY ORTASI MEVKİ</t>
  </si>
  <si>
    <t>SELGAH MEZRASI</t>
  </si>
  <si>
    <t>ESENKIR-YENİCE KÖYÜ</t>
  </si>
  <si>
    <t>KURUYAYLA+ KURUYAYLA ÇİFTLİK</t>
  </si>
  <si>
    <t>15/19</t>
  </si>
  <si>
    <t>10/14</t>
  </si>
  <si>
    <t xml:space="preserve">2020-2021 EĞİTİM ÖĞRETİM YILI 
TAŞIMALI İLKOKUL/ORTAOKUL BİLGİ FORMU </t>
  </si>
  <si>
    <t>EK:1 FORM</t>
  </si>
  <si>
    <t>NOT: 1 ve 5 sınıflar için okul müdürleri gerekli çalışmaları yapacaktır.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</si>
</sst>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* #,##0.00_);_(* \(#,##0.00\);_(* &quot;-&quot;??_);_(@_)"/>
    <numFmt numFmtId="188" formatCode="[$-101041F]General"/>
    <numFmt numFmtId="189" formatCode="0.0"/>
    <numFmt numFmtId="195" formatCode="_(* #,##0.0_);_(* \(#,##0.0\);_(* &quot;-&quot;??_);_(@_)"/>
  </numFmts>
  <fonts count="33" x14ac:knownFonts="1">
    <font>
      <sz val="10"/>
      <name val="Arial"/>
      <charset val="162"/>
    </font>
    <font>
      <sz val="10"/>
      <name val="Arial"/>
      <charset val="162"/>
    </font>
    <font>
      <b/>
      <sz val="7"/>
      <color indexed="8"/>
      <name val="Arial"/>
      <family val="2"/>
      <charset val="162"/>
    </font>
    <font>
      <b/>
      <sz val="6"/>
      <color indexed="8"/>
      <name val="Arial"/>
      <family val="2"/>
      <charset val="162"/>
    </font>
    <font>
      <sz val="7"/>
      <color indexed="8"/>
      <name val="Arial"/>
      <family val="2"/>
      <charset val="162"/>
    </font>
    <font>
      <sz val="10"/>
      <name val="Arial"/>
      <family val="2"/>
      <charset val="162"/>
    </font>
    <font>
      <b/>
      <sz val="12"/>
      <name val="Arial Tur"/>
      <charset val="162"/>
    </font>
    <font>
      <sz val="8"/>
      <name val="Arial Tur"/>
      <charset val="162"/>
    </font>
    <font>
      <b/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2"/>
      <color indexed="8"/>
      <name val="Arial"/>
      <family val="2"/>
      <charset val="162"/>
    </font>
    <font>
      <b/>
      <sz val="10"/>
      <name val="Arial Tur"/>
      <charset val="162"/>
    </font>
    <font>
      <sz val="12"/>
      <name val="Arial Tur"/>
      <charset val="162"/>
    </font>
    <font>
      <b/>
      <sz val="10"/>
      <color indexed="8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name val="Arial"/>
      <family val="2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9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name val="Arial Tur"/>
      <charset val="162"/>
    </font>
    <font>
      <sz val="9"/>
      <color indexed="8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rgb="FF000000"/>
      <name val="Arial"/>
      <family val="2"/>
      <charset val="162"/>
    </font>
    <font>
      <sz val="12"/>
      <color rgb="FFFF0000"/>
      <name val="Arial"/>
      <family val="2"/>
      <charset val="162"/>
    </font>
    <font>
      <sz val="7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9"/>
      <color theme="1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wrapText="1"/>
    </xf>
    <xf numFmtId="0" fontId="15" fillId="0" borderId="0"/>
    <xf numFmtId="187" fontId="1" fillId="0" borderId="0" applyFont="0" applyFill="0" applyBorder="0" applyAlignment="0" applyProtection="0">
      <alignment wrapText="1"/>
    </xf>
  </cellStyleXfs>
  <cellXfs count="524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0" fontId="0" fillId="0" borderId="0" xfId="0" applyAlignment="1"/>
    <xf numFmtId="0" fontId="25" fillId="0" borderId="0" xfId="0" applyFont="1" applyAlignment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4" borderId="2" xfId="0" applyNumberFormat="1" applyFill="1" applyBorder="1" applyAlignment="1">
      <alignment horizontal="center" vertical="center" wrapText="1"/>
    </xf>
    <xf numFmtId="0" fontId="0" fillId="0" borderId="3" xfId="0" applyBorder="1" applyAlignment="1"/>
    <xf numFmtId="0" fontId="26" fillId="0" borderId="2" xfId="0" applyFont="1" applyBorder="1" applyAlignment="1">
      <alignment vertical="center"/>
    </xf>
    <xf numFmtId="0" fontId="0" fillId="0" borderId="2" xfId="0" applyBorder="1" applyAlignment="1"/>
    <xf numFmtId="4" fontId="0" fillId="0" borderId="2" xfId="0" applyNumberFormat="1" applyBorder="1" applyAlignment="1">
      <alignment horizontal="right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4" borderId="2" xfId="0" applyNumberFormat="1" applyFill="1" applyBorder="1" applyAlignment="1">
      <alignment horizontal="right"/>
    </xf>
    <xf numFmtId="0" fontId="7" fillId="4" borderId="2" xfId="0" applyFont="1" applyFill="1" applyBorder="1" applyAlignment="1"/>
    <xf numFmtId="0" fontId="0" fillId="4" borderId="2" xfId="0" applyFill="1" applyBorder="1" applyAlignment="1"/>
    <xf numFmtId="0" fontId="0" fillId="4" borderId="4" xfId="0" applyFill="1" applyBorder="1" applyAlignment="1">
      <alignment vertical="center" wrapText="1"/>
    </xf>
    <xf numFmtId="4" fontId="0" fillId="4" borderId="4" xfId="0" applyNumberFormat="1" applyFill="1" applyBorder="1" applyAlignment="1">
      <alignment horizontal="right" vertical="center" wrapText="1"/>
    </xf>
    <xf numFmtId="4" fontId="0" fillId="4" borderId="2" xfId="0" applyNumberFormat="1" applyFill="1" applyBorder="1" applyAlignment="1">
      <alignment vertical="center" wrapText="1"/>
    </xf>
    <xf numFmtId="4" fontId="0" fillId="4" borderId="2" xfId="0" applyNumberFormat="1" applyFill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0" fontId="0" fillId="0" borderId="0" xfId="0" applyBorder="1" applyAlignment="1"/>
    <xf numFmtId="0" fontId="27" fillId="4" borderId="2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4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5" xfId="0" applyNumberFormat="1" applyFont="1" applyFill="1" applyBorder="1" applyAlignment="1" applyProtection="1">
      <alignment horizontal="center" vertical="center" textRotation="90" shrinkToFit="1"/>
      <protection locked="0"/>
    </xf>
    <xf numFmtId="4" fontId="8" fillId="0" borderId="6" xfId="0" applyNumberFormat="1" applyFont="1" applyFill="1" applyBorder="1" applyAlignment="1" applyProtection="1">
      <alignment horizontal="center" vertical="center" textRotation="90" shrinkToFit="1"/>
      <protection locked="0"/>
    </xf>
    <xf numFmtId="4" fontId="9" fillId="0" borderId="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/>
    <xf numFmtId="0" fontId="9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>
      <alignment vertical="center"/>
    </xf>
    <xf numFmtId="0" fontId="10" fillId="0" borderId="0" xfId="0" applyFont="1" applyAlignment="1"/>
    <xf numFmtId="49" fontId="8" fillId="6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4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6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6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9" fillId="6" borderId="9" xfId="0" applyFont="1" applyFill="1" applyBorder="1" applyAlignment="1" applyProtection="1">
      <alignment horizontal="center" vertical="center" wrapText="1"/>
      <protection locked="0"/>
    </xf>
    <xf numFmtId="0" fontId="8" fillId="6" borderId="12" xfId="0" applyFont="1" applyFill="1" applyBorder="1" applyAlignment="1" applyProtection="1">
      <alignment horizontal="center" vertical="center" wrapText="1"/>
      <protection locked="0"/>
    </xf>
    <xf numFmtId="0" fontId="8" fillId="6" borderId="4" xfId="0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 shrinkToFit="1"/>
      <protection locked="0"/>
    </xf>
    <xf numFmtId="4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4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2" xfId="0" applyNumberFormat="1" applyFont="1" applyFill="1" applyBorder="1" applyAlignment="1" applyProtection="1">
      <alignment vertical="center" shrinkToFit="1"/>
      <protection locked="0"/>
    </xf>
    <xf numFmtId="0" fontId="11" fillId="5" borderId="14" xfId="0" applyFont="1" applyFill="1" applyBorder="1" applyAlignment="1">
      <alignment horizontal="left" vertical="center" shrinkToFit="1"/>
    </xf>
    <xf numFmtId="0" fontId="28" fillId="5" borderId="2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vertical="center" shrinkToFit="1"/>
    </xf>
    <xf numFmtId="0" fontId="11" fillId="6" borderId="10" xfId="0" applyFont="1" applyFill="1" applyBorder="1" applyAlignment="1">
      <alignment horizontal="righ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shrinkToFit="1"/>
    </xf>
    <xf numFmtId="0" fontId="11" fillId="6" borderId="15" xfId="0" applyFont="1" applyFill="1" applyBorder="1" applyAlignment="1">
      <alignment horizontal="center" vertical="center" shrinkToFit="1"/>
    </xf>
    <xf numFmtId="0" fontId="11" fillId="7" borderId="10" xfId="0" applyFont="1" applyFill="1" applyBorder="1" applyAlignment="1">
      <alignment horizontal="center" vertical="center" shrinkToFit="1"/>
    </xf>
    <xf numFmtId="0" fontId="11" fillId="7" borderId="2" xfId="0" applyFont="1" applyFill="1" applyBorder="1" applyAlignment="1">
      <alignment horizontal="center" vertical="center" shrinkToFit="1"/>
    </xf>
    <xf numFmtId="0" fontId="11" fillId="7" borderId="16" xfId="0" applyFont="1" applyFill="1" applyBorder="1" applyAlignment="1">
      <alignment horizontal="center" vertical="center" shrinkToFit="1"/>
    </xf>
    <xf numFmtId="0" fontId="29" fillId="7" borderId="2" xfId="0" applyFont="1" applyFill="1" applyBorder="1" applyAlignment="1">
      <alignment horizontal="center" vertical="center" shrinkToFit="1"/>
    </xf>
    <xf numFmtId="0" fontId="8" fillId="7" borderId="2" xfId="0" applyFont="1" applyFill="1" applyBorder="1" applyAlignment="1">
      <alignment horizontal="center" vertical="center" shrinkToFit="1"/>
    </xf>
    <xf numFmtId="0" fontId="8" fillId="7" borderId="15" xfId="0" applyFont="1" applyFill="1" applyBorder="1" applyAlignment="1">
      <alignment horizontal="center" vertical="center" shrinkToFit="1"/>
    </xf>
    <xf numFmtId="0" fontId="8" fillId="6" borderId="3" xfId="0" applyFont="1" applyFill="1" applyBorder="1" applyAlignment="1">
      <alignment horizontal="center" vertical="center" shrinkToFit="1"/>
    </xf>
    <xf numFmtId="0" fontId="8" fillId="6" borderId="15" xfId="0" applyFont="1" applyFill="1" applyBorder="1" applyAlignment="1">
      <alignment horizontal="center" vertical="center" shrinkToFit="1"/>
    </xf>
    <xf numFmtId="0" fontId="11" fillId="6" borderId="10" xfId="0" applyFont="1" applyFill="1" applyBorder="1" applyAlignment="1">
      <alignment horizontal="center" vertical="center" shrinkToFit="1"/>
    </xf>
    <xf numFmtId="0" fontId="11" fillId="6" borderId="2" xfId="0" applyFont="1" applyFill="1" applyBorder="1" applyAlignment="1">
      <alignment horizontal="center" vertical="center" wrapText="1" shrinkToFit="1"/>
    </xf>
    <xf numFmtId="0" fontId="11" fillId="6" borderId="15" xfId="0" applyFont="1" applyFill="1" applyBorder="1" applyAlignment="1">
      <alignment horizontal="center" vertical="center" wrapText="1" shrinkToFit="1"/>
    </xf>
    <xf numFmtId="4" fontId="11" fillId="5" borderId="16" xfId="0" applyNumberFormat="1" applyFont="1" applyFill="1" applyBorder="1" applyAlignment="1">
      <alignment vertical="center" shrinkToFit="1"/>
    </xf>
    <xf numFmtId="4" fontId="11" fillId="5" borderId="2" xfId="0" applyNumberFormat="1" applyFont="1" applyFill="1" applyBorder="1" applyAlignment="1">
      <alignment vertical="center" shrinkToFit="1"/>
    </xf>
    <xf numFmtId="4" fontId="11" fillId="5" borderId="2" xfId="0" applyNumberFormat="1" applyFont="1" applyFill="1" applyBorder="1" applyAlignment="1">
      <alignment horizontal="right" vertical="center" shrinkToFit="1"/>
    </xf>
    <xf numFmtId="4" fontId="10" fillId="5" borderId="2" xfId="0" applyNumberFormat="1" applyFont="1" applyFill="1" applyBorder="1" applyAlignment="1">
      <alignment vertical="center" shrinkToFit="1"/>
    </xf>
    <xf numFmtId="4" fontId="8" fillId="5" borderId="2" xfId="0" applyNumberFormat="1" applyFont="1" applyFill="1" applyBorder="1" applyAlignment="1">
      <alignment vertical="center" shrinkToFit="1"/>
    </xf>
    <xf numFmtId="4" fontId="10" fillId="5" borderId="2" xfId="0" applyNumberFormat="1" applyFont="1" applyFill="1" applyBorder="1" applyAlignment="1">
      <alignment horizontal="right" vertical="center" shrinkToFit="1"/>
    </xf>
    <xf numFmtId="0" fontId="11" fillId="6" borderId="17" xfId="0" applyFont="1" applyFill="1" applyBorder="1" applyAlignment="1">
      <alignment horizontal="right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shrinkToFit="1"/>
    </xf>
    <xf numFmtId="0" fontId="11" fillId="6" borderId="19" xfId="0" applyFont="1" applyFill="1" applyBorder="1" applyAlignment="1">
      <alignment horizontal="center" vertical="center" shrinkToFit="1"/>
    </xf>
    <xf numFmtId="0" fontId="11" fillId="7" borderId="17" xfId="0" applyFont="1" applyFill="1" applyBorder="1" applyAlignment="1">
      <alignment horizontal="center" vertical="center" shrinkToFit="1"/>
    </xf>
    <xf numFmtId="0" fontId="11" fillId="7" borderId="18" xfId="0" applyFont="1" applyFill="1" applyBorder="1" applyAlignment="1">
      <alignment horizontal="center" vertical="center" shrinkToFit="1"/>
    </xf>
    <xf numFmtId="0" fontId="11" fillId="7" borderId="20" xfId="0" applyFont="1" applyFill="1" applyBorder="1" applyAlignment="1">
      <alignment horizontal="center" vertical="center" shrinkToFit="1"/>
    </xf>
    <xf numFmtId="0" fontId="29" fillId="7" borderId="18" xfId="0" applyFont="1" applyFill="1" applyBorder="1" applyAlignment="1">
      <alignment horizontal="center" vertical="center" shrinkToFit="1"/>
    </xf>
    <xf numFmtId="0" fontId="8" fillId="7" borderId="18" xfId="0" applyFont="1" applyFill="1" applyBorder="1" applyAlignment="1">
      <alignment horizontal="center" vertical="center" shrinkToFit="1"/>
    </xf>
    <xf numFmtId="0" fontId="8" fillId="7" borderId="19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 shrinkToFit="1"/>
    </xf>
    <xf numFmtId="0" fontId="8" fillId="6" borderId="19" xfId="0" applyFont="1" applyFill="1" applyBorder="1" applyAlignment="1">
      <alignment horizontal="center" vertical="center" shrinkToFit="1"/>
    </xf>
    <xf numFmtId="0" fontId="11" fillId="6" borderId="17" xfId="0" applyFont="1" applyFill="1" applyBorder="1" applyAlignment="1">
      <alignment horizontal="center" vertical="center" shrinkToFit="1"/>
    </xf>
    <xf numFmtId="0" fontId="11" fillId="6" borderId="18" xfId="0" applyFont="1" applyFill="1" applyBorder="1" applyAlignment="1">
      <alignment horizontal="center" vertical="center" wrapText="1" shrinkToFit="1"/>
    </xf>
    <xf numFmtId="0" fontId="11" fillId="6" borderId="19" xfId="0" applyFont="1" applyFill="1" applyBorder="1" applyAlignment="1">
      <alignment horizontal="center" vertical="center" wrapText="1" shrinkToFit="1"/>
    </xf>
    <xf numFmtId="0" fontId="10" fillId="5" borderId="0" xfId="0" applyFont="1" applyFill="1" applyAlignment="1"/>
    <xf numFmtId="0" fontId="8" fillId="6" borderId="6" xfId="0" applyFont="1" applyFill="1" applyBorder="1" applyAlignment="1" applyProtection="1">
      <alignment horizontal="center" textRotation="90" wrapText="1"/>
      <protection locked="0"/>
    </xf>
    <xf numFmtId="0" fontId="8" fillId="7" borderId="6" xfId="0" applyFont="1" applyFill="1" applyBorder="1" applyAlignment="1" applyProtection="1">
      <alignment horizontal="center" textRotation="90" wrapText="1"/>
      <protection locked="0"/>
    </xf>
    <xf numFmtId="0" fontId="9" fillId="7" borderId="6" xfId="0" applyFont="1" applyFill="1" applyBorder="1" applyAlignment="1" applyProtection="1">
      <alignment horizontal="center" textRotation="90" wrapText="1"/>
      <protection locked="0"/>
    </xf>
    <xf numFmtId="0" fontId="8" fillId="6" borderId="12" xfId="0" applyFont="1" applyFill="1" applyBorder="1" applyAlignment="1" applyProtection="1">
      <alignment horizontal="center" textRotation="90" wrapText="1"/>
      <protection locked="0"/>
    </xf>
    <xf numFmtId="0" fontId="5" fillId="0" borderId="0" xfId="0" applyFont="1" applyAlignment="1"/>
    <xf numFmtId="0" fontId="0" fillId="0" borderId="0" xfId="0" applyAlignment="1">
      <alignment horizontal="center" wrapText="1"/>
    </xf>
    <xf numFmtId="188" fontId="2" fillId="2" borderId="0" xfId="0" applyNumberFormat="1" applyFont="1" applyFill="1" applyBorder="1" applyAlignment="1">
      <alignment horizontal="center" vertical="center" wrapText="1" readingOrder="1"/>
    </xf>
    <xf numFmtId="0" fontId="13" fillId="0" borderId="22" xfId="0" applyFont="1" applyFill="1" applyBorder="1" applyAlignment="1">
      <alignment horizontal="left" vertical="center"/>
    </xf>
    <xf numFmtId="0" fontId="13" fillId="8" borderId="23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top" readingOrder="1"/>
    </xf>
    <xf numFmtId="0" fontId="0" fillId="2" borderId="0" xfId="0" applyFill="1" applyBorder="1" applyAlignment="1">
      <alignment horizontal="center" vertical="center" readingOrder="1"/>
    </xf>
    <xf numFmtId="0" fontId="0" fillId="2" borderId="0" xfId="0" applyFill="1" applyBorder="1" applyAlignment="1">
      <alignment horizontal="center" readingOrder="1"/>
    </xf>
    <xf numFmtId="189" fontId="2" fillId="2" borderId="0" xfId="0" applyNumberFormat="1" applyFont="1" applyFill="1" applyBorder="1" applyAlignment="1">
      <alignment horizontal="center" vertical="center" wrapText="1" readingOrder="1"/>
    </xf>
    <xf numFmtId="189" fontId="0" fillId="2" borderId="0" xfId="0" applyNumberFormat="1" applyFill="1" applyBorder="1" applyAlignment="1">
      <alignment horizontal="center" vertical="top" readingOrder="1"/>
    </xf>
    <xf numFmtId="189" fontId="0" fillId="0" borderId="0" xfId="0" applyNumberFormat="1">
      <alignment wrapText="1"/>
    </xf>
    <xf numFmtId="0" fontId="5" fillId="2" borderId="0" xfId="0" applyFont="1" applyFill="1" applyBorder="1" applyAlignment="1">
      <alignment horizontal="left" vertical="top" readingOrder="1"/>
    </xf>
    <xf numFmtId="0" fontId="5" fillId="0" borderId="0" xfId="0" applyFont="1" applyAlignment="1">
      <alignment horizontal="left" wrapText="1"/>
    </xf>
    <xf numFmtId="188" fontId="4" fillId="2" borderId="2" xfId="0" applyNumberFormat="1" applyFont="1" applyFill="1" applyBorder="1" applyAlignment="1">
      <alignment horizontal="center" vertical="center" wrapText="1" readingOrder="1"/>
    </xf>
    <xf numFmtId="188" fontId="4" fillId="2" borderId="2" xfId="0" applyNumberFormat="1" applyFont="1" applyFill="1" applyBorder="1" applyAlignment="1">
      <alignment horizontal="right" vertical="center" wrapText="1" readingOrder="1"/>
    </xf>
    <xf numFmtId="188" fontId="2" fillId="3" borderId="0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188" fontId="4" fillId="2" borderId="6" xfId="0" applyNumberFormat="1" applyFont="1" applyFill="1" applyBorder="1" applyAlignment="1">
      <alignment horizontal="center" vertical="center" wrapText="1" readingOrder="1"/>
    </xf>
    <xf numFmtId="0" fontId="0" fillId="2" borderId="24" xfId="0" applyFill="1" applyBorder="1" applyAlignment="1">
      <alignment horizontal="center" vertical="top" readingOrder="1"/>
    </xf>
    <xf numFmtId="0" fontId="0" fillId="2" borderId="16" xfId="0" applyFill="1" applyBorder="1" applyAlignment="1">
      <alignment horizontal="center" vertical="top" readingOrder="1"/>
    </xf>
    <xf numFmtId="188" fontId="4" fillId="2" borderId="1" xfId="0" applyNumberFormat="1" applyFont="1" applyFill="1" applyBorder="1" applyAlignment="1">
      <alignment horizontal="center" vertical="center" wrapText="1" readingOrder="1"/>
    </xf>
    <xf numFmtId="188" fontId="2" fillId="3" borderId="2" xfId="0" applyNumberFormat="1" applyFont="1" applyFill="1" applyBorder="1" applyAlignment="1">
      <alignment horizontal="center" vertical="center" wrapText="1" readingOrder="1"/>
    </xf>
    <xf numFmtId="4" fontId="18" fillId="0" borderId="14" xfId="0" applyNumberFormat="1" applyFont="1" applyFill="1" applyBorder="1" applyAlignment="1">
      <alignment horizontal="center" vertical="center"/>
    </xf>
    <xf numFmtId="188" fontId="30" fillId="2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88" fontId="4" fillId="3" borderId="2" xfId="0" applyNumberFormat="1" applyFont="1" applyFill="1" applyBorder="1" applyAlignment="1">
      <alignment horizontal="center" vertical="center" wrapText="1" readingOrder="1"/>
    </xf>
    <xf numFmtId="188" fontId="4" fillId="3" borderId="4" xfId="0" applyNumberFormat="1" applyFont="1" applyFill="1" applyBorder="1" applyAlignment="1">
      <alignment horizontal="center" vertical="center" wrapText="1" readingOrder="1"/>
    </xf>
    <xf numFmtId="188" fontId="4" fillId="2" borderId="4" xfId="0" applyNumberFormat="1" applyFont="1" applyFill="1" applyBorder="1" applyAlignment="1">
      <alignment horizontal="center" vertical="center" wrapText="1" readingOrder="1"/>
    </xf>
    <xf numFmtId="0" fontId="18" fillId="0" borderId="4" xfId="0" applyFont="1" applyFill="1" applyBorder="1" applyAlignment="1">
      <alignment horizontal="center" vertical="center"/>
    </xf>
    <xf numFmtId="188" fontId="2" fillId="2" borderId="24" xfId="0" applyNumberFormat="1" applyFont="1" applyFill="1" applyBorder="1" applyAlignment="1">
      <alignment horizontal="center" vertical="center" wrapText="1" readingOrder="1"/>
    </xf>
    <xf numFmtId="188" fontId="2" fillId="2" borderId="25" xfId="0" applyNumberFormat="1" applyFont="1" applyFill="1" applyBorder="1" applyAlignment="1">
      <alignment horizontal="center" vertical="center" wrapText="1" readingOrder="1"/>
    </xf>
    <xf numFmtId="188" fontId="2" fillId="2" borderId="26" xfId="0" applyNumberFormat="1" applyFont="1" applyFill="1" applyBorder="1" applyAlignment="1">
      <alignment horizontal="center" vertical="center" wrapText="1" readingOrder="1"/>
    </xf>
    <xf numFmtId="188" fontId="2" fillId="3" borderId="25" xfId="0" applyNumberFormat="1" applyFont="1" applyFill="1" applyBorder="1" applyAlignment="1">
      <alignment horizontal="center" vertical="center" wrapText="1" readingOrder="1"/>
    </xf>
    <xf numFmtId="188" fontId="2" fillId="3" borderId="26" xfId="0" applyNumberFormat="1" applyFont="1" applyFill="1" applyBorder="1" applyAlignment="1">
      <alignment horizontal="center" vertical="center" wrapText="1" readingOrder="1"/>
    </xf>
    <xf numFmtId="188" fontId="4" fillId="2" borderId="27" xfId="0" applyNumberFormat="1" applyFont="1" applyFill="1" applyBorder="1" applyAlignment="1">
      <alignment horizontal="center" vertical="center" wrapText="1" readingOrder="1"/>
    </xf>
    <xf numFmtId="188" fontId="4" fillId="2" borderId="2" xfId="0" applyNumberFormat="1" applyFont="1" applyFill="1" applyBorder="1" applyAlignment="1">
      <alignment horizontal="center" wrapText="1" readingOrder="1"/>
    </xf>
    <xf numFmtId="49" fontId="4" fillId="2" borderId="28" xfId="0" applyNumberFormat="1" applyFont="1" applyFill="1" applyBorder="1" applyAlignment="1">
      <alignment horizontal="center" vertical="center" wrapText="1" readingOrder="1"/>
    </xf>
    <xf numFmtId="188" fontId="4" fillId="2" borderId="29" xfId="0" applyNumberFormat="1" applyFont="1" applyFill="1" applyBorder="1" applyAlignment="1">
      <alignment horizontal="center" vertical="center" wrapText="1" readingOrder="1"/>
    </xf>
    <xf numFmtId="188" fontId="2" fillId="2" borderId="4" xfId="0" applyNumberFormat="1" applyFont="1" applyFill="1" applyBorder="1" applyAlignment="1">
      <alignment horizontal="center" vertical="center" wrapText="1" readingOrder="1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 readingOrder="1"/>
    </xf>
    <xf numFmtId="2" fontId="19" fillId="0" borderId="14" xfId="0" applyNumberFormat="1" applyFont="1" applyBorder="1" applyAlignment="1" applyProtection="1">
      <alignment horizontal="center" vertical="center"/>
      <protection locked="0"/>
    </xf>
    <xf numFmtId="188" fontId="4" fillId="2" borderId="30" xfId="0" applyNumberFormat="1" applyFont="1" applyFill="1" applyBorder="1" applyAlignment="1">
      <alignment horizontal="center" vertical="center" wrapText="1" readingOrder="1"/>
    </xf>
    <xf numFmtId="188" fontId="4" fillId="2" borderId="31" xfId="0" applyNumberFormat="1" applyFont="1" applyFill="1" applyBorder="1" applyAlignment="1">
      <alignment horizontal="center" vertical="center" wrapText="1" readingOrder="1"/>
    </xf>
    <xf numFmtId="0" fontId="19" fillId="0" borderId="14" xfId="0" applyFont="1" applyBorder="1" applyAlignment="1" applyProtection="1">
      <alignment horizontal="center" vertical="center"/>
      <protection locked="0"/>
    </xf>
    <xf numFmtId="188" fontId="4" fillId="2" borderId="26" xfId="0" applyNumberFormat="1" applyFont="1" applyFill="1" applyBorder="1" applyAlignment="1">
      <alignment horizontal="center" vertical="center" wrapText="1" readingOrder="1"/>
    </xf>
    <xf numFmtId="188" fontId="4" fillId="2" borderId="32" xfId="0" applyNumberFormat="1" applyFont="1" applyFill="1" applyBorder="1" applyAlignment="1">
      <alignment horizontal="center" vertical="center" wrapText="1" readingOrder="1"/>
    </xf>
    <xf numFmtId="188" fontId="4" fillId="2" borderId="33" xfId="0" applyNumberFormat="1" applyFont="1" applyFill="1" applyBorder="1" applyAlignment="1">
      <alignment horizontal="center" vertical="center" wrapText="1" readingOrder="1"/>
    </xf>
    <xf numFmtId="49" fontId="4" fillId="2" borderId="34" xfId="0" applyNumberFormat="1" applyFont="1" applyFill="1" applyBorder="1" applyAlignment="1">
      <alignment horizontal="center" vertical="center" wrapText="1" readingOrder="1"/>
    </xf>
    <xf numFmtId="188" fontId="4" fillId="2" borderId="35" xfId="0" applyNumberFormat="1" applyFont="1" applyFill="1" applyBorder="1" applyAlignment="1">
      <alignment horizontal="center" vertical="center" wrapText="1" readingOrder="1"/>
    </xf>
    <xf numFmtId="49" fontId="4" fillId="2" borderId="36" xfId="0" applyNumberFormat="1" applyFont="1" applyFill="1" applyBorder="1" applyAlignment="1">
      <alignment horizontal="center" vertical="center" wrapText="1" readingOrder="1"/>
    </xf>
    <xf numFmtId="49" fontId="4" fillId="2" borderId="14" xfId="0" applyNumberFormat="1" applyFont="1" applyFill="1" applyBorder="1" applyAlignment="1">
      <alignment horizontal="center" vertical="center" wrapText="1" readingOrder="1"/>
    </xf>
    <xf numFmtId="49" fontId="4" fillId="2" borderId="3" xfId="0" applyNumberFormat="1" applyFont="1" applyFill="1" applyBorder="1" applyAlignment="1">
      <alignment horizontal="center" vertical="center" wrapText="1" readingOrder="1"/>
    </xf>
    <xf numFmtId="188" fontId="4" fillId="2" borderId="4" xfId="0" applyNumberFormat="1" applyFont="1" applyFill="1" applyBorder="1" applyAlignment="1">
      <alignment horizontal="right" vertical="center" wrapText="1" readingOrder="1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49" fontId="4" fillId="2" borderId="37" xfId="0" applyNumberFormat="1" applyFont="1" applyFill="1" applyBorder="1" applyAlignment="1">
      <alignment horizontal="center" vertical="center" wrapText="1" readingOrder="1"/>
    </xf>
    <xf numFmtId="0" fontId="20" fillId="0" borderId="16" xfId="0" applyFont="1" applyFill="1" applyBorder="1" applyAlignment="1" applyProtection="1">
      <alignment horizontal="left" vertical="center"/>
      <protection locked="0"/>
    </xf>
    <xf numFmtId="0" fontId="19" fillId="0" borderId="2" xfId="0" applyFont="1" applyBorder="1">
      <alignment wrapText="1"/>
    </xf>
    <xf numFmtId="189" fontId="19" fillId="0" borderId="14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/>
    </xf>
    <xf numFmtId="188" fontId="21" fillId="2" borderId="6" xfId="0" applyNumberFormat="1" applyFont="1" applyFill="1" applyBorder="1" applyAlignment="1">
      <alignment horizontal="center" vertical="center" textRotation="90" wrapText="1" readingOrder="1"/>
    </xf>
    <xf numFmtId="0" fontId="22" fillId="0" borderId="29" xfId="0" applyFont="1" applyBorder="1" applyAlignment="1">
      <alignment horizontal="center" vertical="center" wrapText="1"/>
    </xf>
    <xf numFmtId="188" fontId="23" fillId="2" borderId="6" xfId="0" applyNumberFormat="1" applyFont="1" applyFill="1" applyBorder="1" applyAlignment="1">
      <alignment horizontal="left" vertical="center" wrapText="1" readingOrder="1"/>
    </xf>
    <xf numFmtId="188" fontId="21" fillId="2" borderId="6" xfId="0" applyNumberFormat="1" applyFont="1" applyFill="1" applyBorder="1" applyAlignment="1">
      <alignment horizontal="center" vertical="center" wrapText="1" readingOrder="1"/>
    </xf>
    <xf numFmtId="188" fontId="23" fillId="2" borderId="6" xfId="0" applyNumberFormat="1" applyFont="1" applyFill="1" applyBorder="1" applyAlignment="1">
      <alignment horizontal="center" vertical="center" wrapText="1" readingOrder="1"/>
    </xf>
    <xf numFmtId="188" fontId="23" fillId="2" borderId="2" xfId="0" applyNumberFormat="1" applyFont="1" applyFill="1" applyBorder="1" applyAlignment="1">
      <alignment horizontal="center" vertical="center" wrapText="1" readingOrder="1"/>
    </xf>
    <xf numFmtId="188" fontId="23" fillId="2" borderId="2" xfId="0" applyNumberFormat="1" applyFont="1" applyFill="1" applyBorder="1" applyAlignment="1">
      <alignment horizontal="left" vertical="center" wrapText="1" readingOrder="1"/>
    </xf>
    <xf numFmtId="189" fontId="23" fillId="2" borderId="2" xfId="0" applyNumberFormat="1" applyFont="1" applyFill="1" applyBorder="1" applyAlignment="1">
      <alignment horizontal="center" vertical="center" wrapText="1" readingOrder="1"/>
    </xf>
    <xf numFmtId="188" fontId="23" fillId="9" borderId="2" xfId="0" applyNumberFormat="1" applyFont="1" applyFill="1" applyBorder="1" applyAlignment="1">
      <alignment horizontal="center" vertical="center" wrapText="1" readingOrder="1"/>
    </xf>
    <xf numFmtId="188" fontId="23" fillId="2" borderId="30" xfId="0" applyNumberFormat="1" applyFont="1" applyFill="1" applyBorder="1" applyAlignment="1">
      <alignment horizontal="center" vertical="center" wrapText="1" readingOrder="1"/>
    </xf>
    <xf numFmtId="188" fontId="23" fillId="2" borderId="4" xfId="0" applyNumberFormat="1" applyFont="1" applyFill="1" applyBorder="1" applyAlignment="1">
      <alignment horizontal="right" vertical="center" wrapText="1" readingOrder="1"/>
    </xf>
    <xf numFmtId="188" fontId="21" fillId="2" borderId="4" xfId="0" applyNumberFormat="1" applyFont="1" applyFill="1" applyBorder="1" applyAlignment="1">
      <alignment horizontal="center" vertical="center" wrapText="1" readingOrder="1"/>
    </xf>
    <xf numFmtId="0" fontId="20" fillId="0" borderId="4" xfId="0" applyFont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>
      <alignment wrapText="1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9" borderId="2" xfId="0" applyFont="1" applyFill="1" applyBorder="1" applyAlignment="1" applyProtection="1">
      <alignment horizontal="center" vertical="center"/>
      <protection locked="0"/>
    </xf>
    <xf numFmtId="188" fontId="23" fillId="2" borderId="27" xfId="0" applyNumberFormat="1" applyFont="1" applyFill="1" applyBorder="1" applyAlignment="1">
      <alignment horizontal="center" vertical="center" wrapText="1" readingOrder="1"/>
    </xf>
    <xf numFmtId="188" fontId="23" fillId="2" borderId="2" xfId="0" applyNumberFormat="1" applyFont="1" applyFill="1" applyBorder="1" applyAlignment="1">
      <alignment horizontal="right" vertical="center" wrapText="1" readingOrder="1"/>
    </xf>
    <xf numFmtId="188" fontId="23" fillId="2" borderId="4" xfId="0" applyNumberFormat="1" applyFont="1" applyFill="1" applyBorder="1" applyAlignment="1">
      <alignment horizontal="center" vertical="center" wrapText="1" readingOrder="1"/>
    </xf>
    <xf numFmtId="0" fontId="23" fillId="2" borderId="34" xfId="0" applyNumberFormat="1" applyFont="1" applyFill="1" applyBorder="1" applyAlignment="1">
      <alignment horizontal="center" vertical="center" wrapText="1" readingOrder="1"/>
    </xf>
    <xf numFmtId="188" fontId="21" fillId="2" borderId="2" xfId="0" applyNumberFormat="1" applyFont="1" applyFill="1" applyBorder="1" applyAlignment="1">
      <alignment horizontal="center" vertical="center" textRotation="90" wrapText="1" readingOrder="1"/>
    </xf>
    <xf numFmtId="0" fontId="22" fillId="0" borderId="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left" vertical="center"/>
    </xf>
    <xf numFmtId="188" fontId="22" fillId="0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 readingOrder="1"/>
    </xf>
    <xf numFmtId="188" fontId="23" fillId="2" borderId="33" xfId="0" applyNumberFormat="1" applyFont="1" applyFill="1" applyBorder="1" applyAlignment="1">
      <alignment horizontal="center" vertical="center" wrapText="1" readingOrder="1"/>
    </xf>
    <xf numFmtId="188" fontId="23" fillId="2" borderId="35" xfId="0" applyNumberFormat="1" applyFont="1" applyFill="1" applyBorder="1" applyAlignment="1">
      <alignment horizontal="center" vertical="center" wrapText="1" readingOrder="1"/>
    </xf>
    <xf numFmtId="0" fontId="22" fillId="0" borderId="6" xfId="0" applyFont="1" applyFill="1" applyBorder="1" applyAlignment="1">
      <alignment horizontal="center" vertical="center"/>
    </xf>
    <xf numFmtId="188" fontId="22" fillId="0" borderId="6" xfId="0" applyNumberFormat="1" applyFont="1" applyFill="1" applyBorder="1" applyAlignment="1">
      <alignment horizontal="center" vertical="center"/>
    </xf>
    <xf numFmtId="49" fontId="23" fillId="2" borderId="34" xfId="0" applyNumberFormat="1" applyFont="1" applyFill="1" applyBorder="1" applyAlignment="1">
      <alignment horizontal="center" vertical="center" wrapText="1" readingOrder="1"/>
    </xf>
    <xf numFmtId="188" fontId="23" fillId="2" borderId="1" xfId="0" applyNumberFormat="1" applyFont="1" applyFill="1" applyBorder="1" applyAlignment="1">
      <alignment horizontal="center" vertical="center" wrapText="1" readingOrder="1"/>
    </xf>
    <xf numFmtId="0" fontId="20" fillId="0" borderId="6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5" borderId="2" xfId="0" applyFont="1" applyFill="1" applyBorder="1" applyAlignment="1">
      <alignment horizontal="center" vertical="center" wrapText="1" readingOrder="1"/>
    </xf>
    <xf numFmtId="0" fontId="20" fillId="0" borderId="7" xfId="0" applyFont="1" applyFill="1" applyBorder="1" applyAlignment="1">
      <alignment horizontal="left" vertical="center"/>
    </xf>
    <xf numFmtId="188" fontId="31" fillId="2" borderId="1" xfId="0" applyNumberFormat="1" applyFont="1" applyFill="1" applyBorder="1" applyAlignment="1">
      <alignment horizontal="center" vertical="center" wrapText="1" readingOrder="1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left" vertical="center" wrapText="1"/>
      <protection locked="0"/>
    </xf>
    <xf numFmtId="188" fontId="23" fillId="2" borderId="26" xfId="0" applyNumberFormat="1" applyFont="1" applyFill="1" applyBorder="1" applyAlignment="1">
      <alignment horizontal="center" vertical="center" wrapText="1" readingOrder="1"/>
    </xf>
    <xf numFmtId="188" fontId="23" fillId="2" borderId="29" xfId="0" applyNumberFormat="1" applyFont="1" applyFill="1" applyBorder="1" applyAlignment="1">
      <alignment horizontal="center" vertical="center" wrapText="1" readingOrder="1"/>
    </xf>
    <xf numFmtId="0" fontId="20" fillId="0" borderId="4" xfId="0" applyFont="1" applyBorder="1" applyAlignment="1" applyProtection="1">
      <alignment vertical="center"/>
      <protection locked="0"/>
    </xf>
    <xf numFmtId="0" fontId="20" fillId="0" borderId="2" xfId="0" applyFont="1" applyBorder="1" applyAlignment="1" applyProtection="1">
      <alignment vertical="center"/>
      <protection locked="0"/>
    </xf>
    <xf numFmtId="188" fontId="23" fillId="3" borderId="2" xfId="0" applyNumberFormat="1" applyFont="1" applyFill="1" applyBorder="1" applyAlignment="1">
      <alignment horizontal="center" vertical="center" wrapText="1" readingOrder="1"/>
    </xf>
    <xf numFmtId="188" fontId="21" fillId="3" borderId="2" xfId="0" applyNumberFormat="1" applyFont="1" applyFill="1" applyBorder="1" applyAlignment="1">
      <alignment horizontal="center" vertical="center" wrapText="1" readingOrder="1"/>
    </xf>
    <xf numFmtId="188" fontId="23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>
      <alignment wrapText="1"/>
    </xf>
    <xf numFmtId="0" fontId="5" fillId="0" borderId="0" xfId="0" applyFont="1" applyAlignment="1">
      <alignment horizontal="center" vertical="center" wrapText="1"/>
    </xf>
    <xf numFmtId="189" fontId="5" fillId="0" borderId="0" xfId="0" applyNumberFormat="1" applyFont="1">
      <alignment wrapText="1"/>
    </xf>
    <xf numFmtId="188" fontId="2" fillId="2" borderId="39" xfId="0" applyNumberFormat="1" applyFont="1" applyFill="1" applyBorder="1" applyAlignment="1">
      <alignment horizontal="center" vertical="center" wrapText="1" readingOrder="1"/>
    </xf>
    <xf numFmtId="195" fontId="23" fillId="2" borderId="2" xfId="2" applyNumberFormat="1" applyFont="1" applyFill="1" applyBorder="1" applyAlignment="1">
      <alignment horizontal="center" vertical="center" wrapText="1" readingOrder="1"/>
    </xf>
    <xf numFmtId="195" fontId="20" fillId="0" borderId="14" xfId="2" applyNumberFormat="1" applyFont="1" applyBorder="1" applyAlignment="1" applyProtection="1">
      <alignment horizontal="center" vertical="center"/>
      <protection locked="0"/>
    </xf>
    <xf numFmtId="195" fontId="22" fillId="0" borderId="14" xfId="2" applyNumberFormat="1" applyFont="1" applyFill="1" applyBorder="1" applyAlignment="1">
      <alignment horizontal="center" vertical="center"/>
    </xf>
    <xf numFmtId="195" fontId="22" fillId="0" borderId="38" xfId="2" applyNumberFormat="1" applyFont="1" applyFill="1" applyBorder="1" applyAlignment="1">
      <alignment horizontal="center" vertical="center"/>
    </xf>
    <xf numFmtId="188" fontId="2" fillId="2" borderId="2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20" fillId="0" borderId="4" xfId="0" applyFont="1" applyFill="1" applyBorder="1" applyAlignment="1">
      <alignment horizontal="left" vertical="center"/>
    </xf>
    <xf numFmtId="0" fontId="0" fillId="2" borderId="40" xfId="0" applyFill="1" applyBorder="1" applyAlignment="1">
      <alignment horizontal="center" vertical="top" readingOrder="1"/>
    </xf>
    <xf numFmtId="0" fontId="0" fillId="2" borderId="37" xfId="0" applyFill="1" applyBorder="1" applyAlignment="1">
      <alignment horizontal="center" readingOrder="1"/>
    </xf>
    <xf numFmtId="0" fontId="0" fillId="2" borderId="37" xfId="0" applyFill="1" applyBorder="1" applyAlignment="1">
      <alignment horizontal="center" vertical="top" readingOrder="1"/>
    </xf>
    <xf numFmtId="188" fontId="2" fillId="2" borderId="37" xfId="0" applyNumberFormat="1" applyFont="1" applyFill="1" applyBorder="1" applyAlignment="1">
      <alignment horizontal="center" vertical="center" wrapText="1" readingOrder="1"/>
    </xf>
    <xf numFmtId="0" fontId="0" fillId="2" borderId="41" xfId="0" applyFill="1" applyBorder="1" applyAlignment="1">
      <alignment horizontal="center" vertical="top" readingOrder="1"/>
    </xf>
    <xf numFmtId="0" fontId="22" fillId="0" borderId="2" xfId="0" applyFont="1" applyFill="1" applyBorder="1" applyAlignment="1">
      <alignment horizontal="center" vertical="center" wrapText="1"/>
    </xf>
    <xf numFmtId="188" fontId="23" fillId="0" borderId="6" xfId="0" applyNumberFormat="1" applyFont="1" applyFill="1" applyBorder="1" applyAlignment="1">
      <alignment horizontal="left" vertical="center" wrapText="1" readingOrder="1"/>
    </xf>
    <xf numFmtId="188" fontId="21" fillId="0" borderId="6" xfId="0" applyNumberFormat="1" applyFont="1" applyFill="1" applyBorder="1" applyAlignment="1">
      <alignment horizontal="center" vertical="center" wrapText="1" readingOrder="1"/>
    </xf>
    <xf numFmtId="188" fontId="23" fillId="0" borderId="6" xfId="0" applyNumberFormat="1" applyFont="1" applyFill="1" applyBorder="1" applyAlignment="1">
      <alignment horizontal="center" vertical="center" wrapText="1" readingOrder="1"/>
    </xf>
    <xf numFmtId="188" fontId="23" fillId="0" borderId="2" xfId="0" applyNumberFormat="1" applyFont="1" applyFill="1" applyBorder="1" applyAlignment="1">
      <alignment horizontal="center" vertical="center" wrapText="1" readingOrder="1"/>
    </xf>
    <xf numFmtId="188" fontId="23" fillId="0" borderId="2" xfId="0" applyNumberFormat="1" applyFont="1" applyFill="1" applyBorder="1" applyAlignment="1">
      <alignment horizontal="left" vertical="center" wrapText="1" readingOrder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>
      <alignment wrapText="1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188" fontId="23" fillId="0" borderId="4" xfId="0" applyNumberFormat="1" applyFont="1" applyFill="1" applyBorder="1" applyAlignment="1">
      <alignment horizontal="center" vertical="center" wrapText="1" readingOrder="1"/>
    </xf>
    <xf numFmtId="0" fontId="20" fillId="0" borderId="2" xfId="0" applyFont="1" applyFill="1" applyBorder="1" applyAlignment="1">
      <alignment horizontal="center" vertical="center" wrapText="1" readingOrder="1"/>
    </xf>
    <xf numFmtId="0" fontId="20" fillId="0" borderId="2" xfId="0" applyFont="1" applyFill="1" applyBorder="1" applyAlignment="1" applyProtection="1">
      <alignment horizontal="left" vertical="center"/>
      <protection locked="0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0" fontId="20" fillId="0" borderId="4" xfId="0" applyFont="1" applyFill="1" applyBorder="1" applyAlignment="1" applyProtection="1">
      <alignment vertical="center"/>
      <protection locked="0"/>
    </xf>
    <xf numFmtId="0" fontId="20" fillId="0" borderId="2" xfId="0" applyFont="1" applyFill="1" applyBorder="1" applyAlignment="1" applyProtection="1">
      <alignment vertical="center"/>
      <protection locked="0"/>
    </xf>
    <xf numFmtId="188" fontId="21" fillId="0" borderId="6" xfId="0" applyNumberFormat="1" applyFont="1" applyFill="1" applyBorder="1" applyAlignment="1">
      <alignment horizontal="center" vertical="center" textRotation="90" wrapText="1" readingOrder="1"/>
    </xf>
    <xf numFmtId="188" fontId="21" fillId="0" borderId="2" xfId="0" applyNumberFormat="1" applyFont="1" applyFill="1" applyBorder="1" applyAlignment="1">
      <alignment horizontal="center" vertical="center" textRotation="90" wrapText="1" readingOrder="1"/>
    </xf>
    <xf numFmtId="188" fontId="21" fillId="2" borderId="6" xfId="0" applyNumberFormat="1" applyFont="1" applyFill="1" applyBorder="1" applyAlignment="1">
      <alignment horizontal="center" vertical="center" textRotation="90" wrapText="1" readingOrder="1"/>
    </xf>
    <xf numFmtId="188" fontId="21" fillId="2" borderId="4" xfId="0" applyNumberFormat="1" applyFont="1" applyFill="1" applyBorder="1" applyAlignment="1">
      <alignment horizontal="center" vertical="center" textRotation="90" wrapText="1" readingOrder="1"/>
    </xf>
    <xf numFmtId="0" fontId="22" fillId="0" borderId="6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88" fontId="21" fillId="2" borderId="2" xfId="0" applyNumberFormat="1" applyFont="1" applyFill="1" applyBorder="1" applyAlignment="1">
      <alignment horizontal="center" vertical="center" textRotation="90" wrapText="1" readingOrder="1"/>
    </xf>
    <xf numFmtId="188" fontId="21" fillId="2" borderId="29" xfId="0" applyNumberFormat="1" applyFont="1" applyFill="1" applyBorder="1" applyAlignment="1">
      <alignment horizontal="center" vertical="center" textRotation="90" wrapText="1" readingOrder="1"/>
    </xf>
    <xf numFmtId="188" fontId="22" fillId="0" borderId="6" xfId="0" applyNumberFormat="1" applyFont="1" applyFill="1" applyBorder="1" applyAlignment="1">
      <alignment horizontal="center" vertical="center"/>
    </xf>
    <xf numFmtId="188" fontId="22" fillId="0" borderId="29" xfId="0" applyNumberFormat="1" applyFont="1" applyFill="1" applyBorder="1" applyAlignment="1">
      <alignment horizontal="center" vertical="center"/>
    </xf>
    <xf numFmtId="188" fontId="22" fillId="0" borderId="4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readingOrder="1"/>
    </xf>
    <xf numFmtId="0" fontId="22" fillId="0" borderId="4" xfId="0" applyFont="1" applyFill="1" applyBorder="1" applyAlignment="1">
      <alignment horizontal="center" vertical="center" readingOrder="1"/>
    </xf>
    <xf numFmtId="0" fontId="20" fillId="0" borderId="6" xfId="0" applyFont="1" applyFill="1" applyBorder="1" applyAlignment="1">
      <alignment horizontal="left" vertical="center" readingOrder="1"/>
    </xf>
    <xf numFmtId="0" fontId="20" fillId="0" borderId="4" xfId="0" applyFont="1" applyFill="1" applyBorder="1" applyAlignment="1">
      <alignment horizontal="left" vertical="center" readingOrder="1"/>
    </xf>
    <xf numFmtId="0" fontId="20" fillId="0" borderId="6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6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29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188" fontId="22" fillId="0" borderId="2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188" fontId="32" fillId="0" borderId="6" xfId="0" applyNumberFormat="1" applyFont="1" applyFill="1" applyBorder="1" applyAlignment="1">
      <alignment horizontal="center" vertical="center"/>
    </xf>
    <xf numFmtId="188" fontId="32" fillId="0" borderId="29" xfId="0" applyNumberFormat="1" applyFont="1" applyFill="1" applyBorder="1" applyAlignment="1">
      <alignment horizontal="center" vertical="center"/>
    </xf>
    <xf numFmtId="188" fontId="32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0" fontId="20" fillId="0" borderId="14" xfId="0" applyFont="1" applyFill="1" applyBorder="1" applyAlignment="1">
      <alignment horizontal="left" vertical="center"/>
    </xf>
    <xf numFmtId="188" fontId="14" fillId="3" borderId="0" xfId="0" applyNumberFormat="1" applyFont="1" applyFill="1" applyBorder="1" applyAlignment="1">
      <alignment horizontal="center" vertical="center" wrapText="1" readingOrder="1"/>
    </xf>
    <xf numFmtId="188" fontId="21" fillId="3" borderId="14" xfId="0" applyNumberFormat="1" applyFont="1" applyFill="1" applyBorder="1" applyAlignment="1">
      <alignment horizontal="center" vertical="center" wrapText="1" readingOrder="1"/>
    </xf>
    <xf numFmtId="188" fontId="21" fillId="3" borderId="3" xfId="0" applyNumberFormat="1" applyFont="1" applyFill="1" applyBorder="1" applyAlignment="1">
      <alignment horizontal="center" vertical="center" wrapText="1" readingOrder="1"/>
    </xf>
    <xf numFmtId="188" fontId="21" fillId="3" borderId="16" xfId="0" applyNumberFormat="1" applyFont="1" applyFill="1" applyBorder="1" applyAlignment="1">
      <alignment horizontal="center" vertical="center" wrapText="1" readingOrder="1"/>
    </xf>
    <xf numFmtId="188" fontId="14" fillId="3" borderId="0" xfId="0" applyNumberFormat="1" applyFont="1" applyFill="1" applyBorder="1" applyAlignment="1">
      <alignment horizontal="right" vertical="center" wrapText="1" readingOrder="1"/>
    </xf>
    <xf numFmtId="188" fontId="2" fillId="3" borderId="42" xfId="0" applyNumberFormat="1" applyFont="1" applyFill="1" applyBorder="1" applyAlignment="1">
      <alignment horizontal="center" vertical="center" textRotation="90" wrapText="1" readingOrder="1"/>
    </xf>
    <xf numFmtId="188" fontId="2" fillId="3" borderId="43" xfId="0" applyNumberFormat="1" applyFont="1" applyFill="1" applyBorder="1" applyAlignment="1">
      <alignment horizontal="center" vertical="center" textRotation="90" wrapText="1" readingOrder="1"/>
    </xf>
    <xf numFmtId="188" fontId="2" fillId="3" borderId="28" xfId="0" applyNumberFormat="1" applyFont="1" applyFill="1" applyBorder="1" applyAlignment="1">
      <alignment horizontal="center" vertical="center" textRotation="90" wrapText="1" readingOrder="1"/>
    </xf>
    <xf numFmtId="188" fontId="2" fillId="3" borderId="30" xfId="0" applyNumberFormat="1" applyFont="1" applyFill="1" applyBorder="1" applyAlignment="1">
      <alignment horizontal="center" vertical="center" textRotation="90" wrapText="1" readingOrder="1"/>
    </xf>
    <xf numFmtId="188" fontId="2" fillId="2" borderId="2" xfId="0" applyNumberFormat="1" applyFont="1" applyFill="1" applyBorder="1" applyAlignment="1">
      <alignment horizontal="center" vertical="center" wrapText="1" readingOrder="1"/>
    </xf>
    <xf numFmtId="188" fontId="2" fillId="2" borderId="44" xfId="0" applyNumberFormat="1" applyFont="1" applyFill="1" applyBorder="1" applyAlignment="1">
      <alignment horizontal="center" vertical="center" wrapText="1" readingOrder="1"/>
    </xf>
    <xf numFmtId="188" fontId="2" fillId="2" borderId="0" xfId="0" applyNumberFormat="1" applyFont="1" applyFill="1" applyBorder="1" applyAlignment="1">
      <alignment horizontal="center" vertical="center" wrapText="1" readingOrder="1"/>
    </xf>
    <xf numFmtId="188" fontId="2" fillId="2" borderId="43" xfId="0" applyNumberFormat="1" applyFont="1" applyFill="1" applyBorder="1" applyAlignment="1">
      <alignment horizontal="center" vertical="center" wrapText="1" readingOrder="1"/>
    </xf>
    <xf numFmtId="188" fontId="2" fillId="2" borderId="45" xfId="0" applyNumberFormat="1" applyFont="1" applyFill="1" applyBorder="1" applyAlignment="1">
      <alignment horizontal="center" vertical="center" wrapText="1" readingOrder="1"/>
    </xf>
    <xf numFmtId="188" fontId="2" fillId="2" borderId="47" xfId="0" applyNumberFormat="1" applyFont="1" applyFill="1" applyBorder="1" applyAlignment="1">
      <alignment horizontal="center" vertical="center" wrapText="1" readingOrder="1"/>
    </xf>
    <xf numFmtId="188" fontId="2" fillId="2" borderId="30" xfId="0" applyNumberFormat="1" applyFont="1" applyFill="1" applyBorder="1" applyAlignment="1">
      <alignment horizontal="center" vertical="center" wrapText="1" readingOrder="1"/>
    </xf>
    <xf numFmtId="188" fontId="2" fillId="2" borderId="42" xfId="0" applyNumberFormat="1" applyFont="1" applyFill="1" applyBorder="1" applyAlignment="1">
      <alignment horizontal="center" vertical="center" textRotation="90" wrapText="1" readingOrder="1"/>
    </xf>
    <xf numFmtId="188" fontId="22" fillId="0" borderId="6" xfId="0" applyNumberFormat="1" applyFont="1" applyFill="1" applyBorder="1" applyAlignment="1">
      <alignment horizontal="center" vertical="center" readingOrder="1"/>
    </xf>
    <xf numFmtId="188" fontId="22" fillId="0" borderId="4" xfId="0" applyNumberFormat="1" applyFont="1" applyFill="1" applyBorder="1" applyAlignment="1">
      <alignment horizontal="center" vertical="center" readingOrder="1"/>
    </xf>
    <xf numFmtId="188" fontId="2" fillId="2" borderId="26" xfId="0" applyNumberFormat="1" applyFont="1" applyFill="1" applyBorder="1" applyAlignment="1">
      <alignment horizontal="center" vertical="center" textRotation="90" wrapText="1" readingOrder="1"/>
    </xf>
    <xf numFmtId="188" fontId="2" fillId="2" borderId="32" xfId="0" applyNumberFormat="1" applyFont="1" applyFill="1" applyBorder="1" applyAlignment="1">
      <alignment horizontal="center" vertical="center" textRotation="90" wrapText="1" readingOrder="1"/>
    </xf>
    <xf numFmtId="188" fontId="2" fillId="2" borderId="28" xfId="0" applyNumberFormat="1" applyFont="1" applyFill="1" applyBorder="1" applyAlignment="1">
      <alignment horizontal="center" vertical="center" wrapText="1" readingOrder="1"/>
    </xf>
    <xf numFmtId="0" fontId="17" fillId="2" borderId="2" xfId="0" applyFont="1" applyFill="1" applyBorder="1" applyAlignment="1">
      <alignment horizontal="center" vertical="top" readingOrder="1"/>
    </xf>
    <xf numFmtId="0" fontId="0" fillId="2" borderId="2" xfId="0" applyFill="1" applyBorder="1" applyAlignment="1">
      <alignment horizontal="center" vertical="top" readingOrder="1"/>
    </xf>
    <xf numFmtId="0" fontId="0" fillId="2" borderId="6" xfId="0" applyFill="1" applyBorder="1" applyAlignment="1">
      <alignment horizontal="center" vertical="top" readingOrder="1"/>
    </xf>
    <xf numFmtId="188" fontId="2" fillId="2" borderId="43" xfId="0" applyNumberFormat="1" applyFont="1" applyFill="1" applyBorder="1" applyAlignment="1">
      <alignment horizontal="center" vertical="center" textRotation="90" wrapText="1" readingOrder="1"/>
    </xf>
    <xf numFmtId="188" fontId="2" fillId="2" borderId="28" xfId="0" applyNumberFormat="1" applyFont="1" applyFill="1" applyBorder="1" applyAlignment="1">
      <alignment horizontal="center" vertical="center" textRotation="90" wrapText="1" readingOrder="1"/>
    </xf>
    <xf numFmtId="188" fontId="2" fillId="2" borderId="30" xfId="0" applyNumberFormat="1" applyFont="1" applyFill="1" applyBorder="1" applyAlignment="1">
      <alignment horizontal="center" vertical="center" textRotation="90" wrapText="1" readingOrder="1"/>
    </xf>
    <xf numFmtId="189" fontId="2" fillId="2" borderId="42" xfId="0" applyNumberFormat="1" applyFont="1" applyFill="1" applyBorder="1" applyAlignment="1">
      <alignment horizontal="center" vertical="center" textRotation="90" wrapText="1" readingOrder="1"/>
    </xf>
    <xf numFmtId="188" fontId="2" fillId="2" borderId="32" xfId="0" applyNumberFormat="1" applyFont="1" applyFill="1" applyBorder="1" applyAlignment="1">
      <alignment horizontal="center" textRotation="90" wrapText="1" readingOrder="1"/>
    </xf>
    <xf numFmtId="188" fontId="2" fillId="3" borderId="44" xfId="0" applyNumberFormat="1" applyFont="1" applyFill="1" applyBorder="1" applyAlignment="1">
      <alignment horizontal="center" vertical="center" textRotation="90" wrapText="1" readingOrder="1"/>
    </xf>
    <xf numFmtId="188" fontId="2" fillId="3" borderId="45" xfId="0" applyNumberFormat="1" applyFont="1" applyFill="1" applyBorder="1" applyAlignment="1">
      <alignment horizontal="center" vertical="center" textRotation="90" wrapText="1" readingOrder="1"/>
    </xf>
    <xf numFmtId="188" fontId="14" fillId="2" borderId="46" xfId="0" applyNumberFormat="1" applyFont="1" applyFill="1" applyBorder="1" applyAlignment="1">
      <alignment horizontal="center" vertical="center" textRotation="90" wrapText="1" readingOrder="1"/>
    </xf>
    <xf numFmtId="188" fontId="14" fillId="2" borderId="32" xfId="0" applyNumberFormat="1" applyFont="1" applyFill="1" applyBorder="1" applyAlignment="1">
      <alignment horizontal="center" vertical="center" textRotation="90" wrapText="1" readingOrder="1"/>
    </xf>
    <xf numFmtId="188" fontId="2" fillId="2" borderId="0" xfId="0" applyNumberFormat="1" applyFont="1" applyFill="1" applyBorder="1" applyAlignment="1">
      <alignment horizontal="center" vertical="center" textRotation="90" wrapText="1" readingOrder="1"/>
    </xf>
    <xf numFmtId="188" fontId="2" fillId="2" borderId="47" xfId="0" applyNumberFormat="1" applyFont="1" applyFill="1" applyBorder="1" applyAlignment="1">
      <alignment horizontal="center" vertical="center" textRotation="90" wrapText="1" readingOrder="1"/>
    </xf>
    <xf numFmtId="188" fontId="14" fillId="2" borderId="46" xfId="0" applyNumberFormat="1" applyFont="1" applyFill="1" applyBorder="1" applyAlignment="1">
      <alignment horizontal="center" vertical="center" wrapText="1" readingOrder="1"/>
    </xf>
    <xf numFmtId="188" fontId="14" fillId="2" borderId="32" xfId="0" applyNumberFormat="1" applyFont="1" applyFill="1" applyBorder="1" applyAlignment="1">
      <alignment horizontal="center" vertical="center" wrapText="1" readingOrder="1"/>
    </xf>
    <xf numFmtId="188" fontId="2" fillId="2" borderId="46" xfId="0" applyNumberFormat="1" applyFont="1" applyFill="1" applyBorder="1" applyAlignment="1">
      <alignment horizontal="center" vertical="center" textRotation="90" wrapText="1" readingOrder="1"/>
    </xf>
    <xf numFmtId="188" fontId="2" fillId="3" borderId="0" xfId="0" applyNumberFormat="1" applyFont="1" applyFill="1" applyBorder="1" applyAlignment="1">
      <alignment horizontal="right" vertical="center" wrapText="1" readingOrder="1"/>
    </xf>
    <xf numFmtId="188" fontId="21" fillId="3" borderId="2" xfId="0" applyNumberFormat="1" applyFont="1" applyFill="1" applyBorder="1" applyAlignment="1">
      <alignment horizontal="center" vertical="center" wrapText="1" readingOrder="1"/>
    </xf>
    <xf numFmtId="0" fontId="22" fillId="0" borderId="6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0" fillId="0" borderId="6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189" fontId="2" fillId="2" borderId="2" xfId="0" applyNumberFormat="1" applyFont="1" applyFill="1" applyBorder="1" applyAlignment="1">
      <alignment horizontal="center" vertical="center" textRotation="90" wrapText="1" readingOrder="1"/>
    </xf>
    <xf numFmtId="0" fontId="17" fillId="2" borderId="0" xfId="0" applyFont="1" applyFill="1" applyBorder="1" applyAlignment="1">
      <alignment horizontal="center" vertical="top" wrapText="1" readingOrder="1"/>
    </xf>
    <xf numFmtId="0" fontId="17" fillId="2" borderId="0" xfId="0" applyFont="1" applyFill="1" applyBorder="1" applyAlignment="1">
      <alignment horizontal="center" vertical="top" readingOrder="1"/>
    </xf>
    <xf numFmtId="0" fontId="17" fillId="2" borderId="37" xfId="0" applyFont="1" applyFill="1" applyBorder="1" applyAlignment="1">
      <alignment horizontal="right" vertical="center" readingOrder="1"/>
    </xf>
    <xf numFmtId="188" fontId="2" fillId="2" borderId="42" xfId="0" applyNumberFormat="1" applyFont="1" applyFill="1" applyBorder="1" applyAlignment="1">
      <alignment horizontal="center" vertical="center" wrapText="1" readingOrder="1"/>
    </xf>
    <xf numFmtId="188" fontId="2" fillId="2" borderId="36" xfId="0" applyNumberFormat="1" applyFont="1" applyFill="1" applyBorder="1" applyAlignment="1">
      <alignment horizontal="center" vertical="center" textRotation="90" wrapText="1" readingOrder="1"/>
    </xf>
    <xf numFmtId="0" fontId="17" fillId="2" borderId="37" xfId="0" applyFont="1" applyFill="1" applyBorder="1" applyAlignment="1">
      <alignment horizontal="left" vertical="center" readingOrder="1"/>
    </xf>
    <xf numFmtId="0" fontId="17" fillId="2" borderId="14" xfId="0" applyFont="1" applyFill="1" applyBorder="1" applyAlignment="1">
      <alignment horizontal="center" vertical="top" readingOrder="1"/>
    </xf>
    <xf numFmtId="0" fontId="17" fillId="2" borderId="3" xfId="0" applyFont="1" applyFill="1" applyBorder="1" applyAlignment="1">
      <alignment horizontal="center" vertical="top" readingOrder="1"/>
    </xf>
    <xf numFmtId="0" fontId="17" fillId="2" borderId="16" xfId="0" applyFont="1" applyFill="1" applyBorder="1" applyAlignment="1">
      <alignment horizontal="center" vertical="top" readingOrder="1"/>
    </xf>
    <xf numFmtId="0" fontId="17" fillId="2" borderId="38" xfId="0" applyFont="1" applyFill="1" applyBorder="1" applyAlignment="1">
      <alignment horizontal="center" vertical="top" wrapText="1" readingOrder="1"/>
    </xf>
    <xf numFmtId="0" fontId="17" fillId="2" borderId="11" xfId="0" applyFont="1" applyFill="1" applyBorder="1" applyAlignment="1">
      <alignment horizontal="center" vertical="top" readingOrder="1"/>
    </xf>
    <xf numFmtId="0" fontId="17" fillId="2" borderId="5" xfId="0" applyFont="1" applyFill="1" applyBorder="1" applyAlignment="1">
      <alignment horizontal="center" vertical="top" readingOrder="1"/>
    </xf>
    <xf numFmtId="0" fontId="17" fillId="2" borderId="7" xfId="0" applyFont="1" applyFill="1" applyBorder="1" applyAlignment="1">
      <alignment horizontal="left" vertical="center" readingOrder="1"/>
    </xf>
    <xf numFmtId="188" fontId="24" fillId="3" borderId="42" xfId="0" applyNumberFormat="1" applyFont="1" applyFill="1" applyBorder="1" applyAlignment="1">
      <alignment horizontal="center" vertical="center" textRotation="90" wrapText="1" readingOrder="1"/>
    </xf>
    <xf numFmtId="188" fontId="24" fillId="3" borderId="43" xfId="0" applyNumberFormat="1" applyFont="1" applyFill="1" applyBorder="1" applyAlignment="1">
      <alignment horizontal="center" vertical="center" textRotation="90" wrapText="1" readingOrder="1"/>
    </xf>
    <xf numFmtId="188" fontId="24" fillId="3" borderId="28" xfId="0" applyNumberFormat="1" applyFont="1" applyFill="1" applyBorder="1" applyAlignment="1">
      <alignment horizontal="center" vertical="center" textRotation="90" wrapText="1" readingOrder="1"/>
    </xf>
    <xf numFmtId="188" fontId="24" fillId="3" borderId="30" xfId="0" applyNumberFormat="1" applyFont="1" applyFill="1" applyBorder="1" applyAlignment="1">
      <alignment horizontal="center" vertical="center" textRotation="90" wrapText="1" readingOrder="1"/>
    </xf>
    <xf numFmtId="188" fontId="24" fillId="2" borderId="0" xfId="0" applyNumberFormat="1" applyFont="1" applyFill="1" applyBorder="1" applyAlignment="1">
      <alignment horizontal="center" vertical="center" textRotation="90" wrapText="1" readingOrder="1"/>
    </xf>
    <xf numFmtId="188" fontId="24" fillId="2" borderId="43" xfId="0" applyNumberFormat="1" applyFont="1" applyFill="1" applyBorder="1" applyAlignment="1">
      <alignment horizontal="center" vertical="center" textRotation="90" wrapText="1" readingOrder="1"/>
    </xf>
    <xf numFmtId="188" fontId="24" fillId="2" borderId="47" xfId="0" applyNumberFormat="1" applyFont="1" applyFill="1" applyBorder="1" applyAlignment="1">
      <alignment horizontal="center" vertical="center" textRotation="90" wrapText="1" readingOrder="1"/>
    </xf>
    <xf numFmtId="188" fontId="24" fillId="2" borderId="30" xfId="0" applyNumberFormat="1" applyFont="1" applyFill="1" applyBorder="1" applyAlignment="1">
      <alignment horizontal="center" vertical="center" textRotation="90" wrapText="1" readingOrder="1"/>
    </xf>
    <xf numFmtId="188" fontId="24" fillId="2" borderId="42" xfId="0" applyNumberFormat="1" applyFont="1" applyFill="1" applyBorder="1" applyAlignment="1">
      <alignment horizontal="center" vertical="center" textRotation="90" wrapText="1" readingOrder="1"/>
    </xf>
    <xf numFmtId="188" fontId="24" fillId="2" borderId="28" xfId="0" applyNumberFormat="1" applyFont="1" applyFill="1" applyBorder="1" applyAlignment="1">
      <alignment horizontal="center" vertical="center" textRotation="90" wrapText="1" readingOrder="1"/>
    </xf>
    <xf numFmtId="188" fontId="24" fillId="3" borderId="44" xfId="0" applyNumberFormat="1" applyFont="1" applyFill="1" applyBorder="1" applyAlignment="1">
      <alignment horizontal="center" vertical="center" textRotation="90" wrapText="1" readingOrder="1"/>
    </xf>
    <xf numFmtId="188" fontId="24" fillId="3" borderId="45" xfId="0" applyNumberFormat="1" applyFont="1" applyFill="1" applyBorder="1" applyAlignment="1">
      <alignment horizontal="center" vertical="center" textRotation="90" wrapText="1" readingOrder="1"/>
    </xf>
    <xf numFmtId="188" fontId="21" fillId="0" borderId="6" xfId="0" applyNumberFormat="1" applyFont="1" applyFill="1" applyBorder="1" applyAlignment="1">
      <alignment horizontal="center" vertical="center" textRotation="90" wrapText="1" readingOrder="1"/>
    </xf>
    <xf numFmtId="188" fontId="21" fillId="0" borderId="29" xfId="0" applyNumberFormat="1" applyFont="1" applyFill="1" applyBorder="1" applyAlignment="1">
      <alignment horizontal="center" vertical="center" textRotation="90" wrapText="1" readingOrder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29" xfId="0" applyFont="1" applyFill="1" applyBorder="1" applyAlignment="1" applyProtection="1">
      <alignment horizontal="center" vertical="center"/>
    </xf>
    <xf numFmtId="188" fontId="21" fillId="0" borderId="4" xfId="0" applyNumberFormat="1" applyFont="1" applyFill="1" applyBorder="1" applyAlignment="1">
      <alignment horizontal="center" vertical="center" textRotation="90" wrapText="1" readingOrder="1"/>
    </xf>
    <xf numFmtId="188" fontId="21" fillId="0" borderId="2" xfId="0" applyNumberFormat="1" applyFont="1" applyFill="1" applyBorder="1" applyAlignment="1">
      <alignment horizontal="center" vertical="center" textRotation="90" wrapText="1" readingOrder="1"/>
    </xf>
    <xf numFmtId="0" fontId="20" fillId="0" borderId="6" xfId="0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 applyProtection="1">
      <alignment horizontal="left" vertical="center"/>
      <protection locked="0"/>
    </xf>
    <xf numFmtId="188" fontId="2" fillId="2" borderId="37" xfId="0" applyNumberFormat="1" applyFont="1" applyFill="1" applyBorder="1" applyAlignment="1">
      <alignment horizontal="center" vertical="center" wrapText="1" readingOrder="1"/>
    </xf>
    <xf numFmtId="0" fontId="0" fillId="0" borderId="37" xfId="0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8" fillId="0" borderId="6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88" fontId="18" fillId="0" borderId="6" xfId="0" applyNumberFormat="1" applyFont="1" applyFill="1" applyBorder="1" applyAlignment="1">
      <alignment horizontal="center" vertical="center"/>
    </xf>
    <xf numFmtId="188" fontId="18" fillId="0" borderId="29" xfId="0" applyNumberFormat="1" applyFont="1" applyFill="1" applyBorder="1" applyAlignment="1">
      <alignment horizontal="center" vertical="center"/>
    </xf>
    <xf numFmtId="188" fontId="18" fillId="0" borderId="4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188" fontId="16" fillId="2" borderId="6" xfId="0" applyNumberFormat="1" applyFont="1" applyFill="1" applyBorder="1" applyAlignment="1">
      <alignment horizontal="center" vertical="center" wrapText="1" readingOrder="1"/>
    </xf>
    <xf numFmtId="188" fontId="16" fillId="2" borderId="29" xfId="0" applyNumberFormat="1" applyFont="1" applyFill="1" applyBorder="1" applyAlignment="1">
      <alignment horizontal="center" vertical="center" wrapText="1" readingOrder="1"/>
    </xf>
    <xf numFmtId="188" fontId="16" fillId="2" borderId="4" xfId="0" applyNumberFormat="1" applyFont="1" applyFill="1" applyBorder="1" applyAlignment="1">
      <alignment horizontal="center" vertical="center" wrapText="1" readingOrder="1"/>
    </xf>
    <xf numFmtId="188" fontId="2" fillId="2" borderId="6" xfId="0" applyNumberFormat="1" applyFont="1" applyFill="1" applyBorder="1" applyAlignment="1">
      <alignment horizontal="center" vertical="center" wrapText="1" readingOrder="1"/>
    </xf>
    <xf numFmtId="188" fontId="2" fillId="2" borderId="29" xfId="0" applyNumberFormat="1" applyFont="1" applyFill="1" applyBorder="1" applyAlignment="1">
      <alignment horizontal="center" vertical="center" wrapText="1" readingOrder="1"/>
    </xf>
    <xf numFmtId="188" fontId="2" fillId="2" borderId="4" xfId="0" applyNumberFormat="1" applyFont="1" applyFill="1" applyBorder="1" applyAlignment="1">
      <alignment horizontal="center" vertical="center" wrapText="1" readingOrder="1"/>
    </xf>
    <xf numFmtId="188" fontId="4" fillId="2" borderId="6" xfId="0" applyNumberFormat="1" applyFont="1" applyFill="1" applyBorder="1" applyAlignment="1">
      <alignment horizontal="center" vertical="center" wrapText="1" readingOrder="1"/>
    </xf>
    <xf numFmtId="188" fontId="4" fillId="2" borderId="29" xfId="0" applyNumberFormat="1" applyFont="1" applyFill="1" applyBorder="1" applyAlignment="1">
      <alignment horizontal="center" vertical="center" wrapText="1" readingOrder="1"/>
    </xf>
    <xf numFmtId="188" fontId="4" fillId="2" borderId="4" xfId="0" applyNumberFormat="1" applyFont="1" applyFill="1" applyBorder="1" applyAlignment="1">
      <alignment horizontal="center" vertical="center" wrapText="1" readingOrder="1"/>
    </xf>
    <xf numFmtId="0" fontId="19" fillId="0" borderId="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88" fontId="2" fillId="3" borderId="14" xfId="0" applyNumberFormat="1" applyFont="1" applyFill="1" applyBorder="1" applyAlignment="1">
      <alignment horizontal="center" vertical="center" wrapText="1" readingOrder="1"/>
    </xf>
    <xf numFmtId="188" fontId="2" fillId="3" borderId="3" xfId="0" applyNumberFormat="1" applyFont="1" applyFill="1" applyBorder="1" applyAlignment="1">
      <alignment horizontal="center" vertical="center" wrapText="1" readingOrder="1"/>
    </xf>
    <xf numFmtId="188" fontId="2" fillId="3" borderId="16" xfId="0" applyNumberFormat="1" applyFont="1" applyFill="1" applyBorder="1" applyAlignment="1">
      <alignment horizontal="center" vertical="center" wrapText="1" readingOrder="1"/>
    </xf>
    <xf numFmtId="188" fontId="2" fillId="3" borderId="2" xfId="0" applyNumberFormat="1" applyFont="1" applyFill="1" applyBorder="1" applyAlignment="1">
      <alignment horizontal="center" vertical="center" wrapText="1" readingOrder="1"/>
    </xf>
    <xf numFmtId="188" fontId="3" fillId="3" borderId="0" xfId="0" applyNumberFormat="1" applyFont="1" applyFill="1" applyBorder="1" applyAlignment="1">
      <alignment horizontal="right" vertical="center" wrapText="1" readingOrder="1"/>
    </xf>
    <xf numFmtId="188" fontId="2" fillId="3" borderId="0" xfId="0" applyNumberFormat="1" applyFont="1" applyFill="1" applyBorder="1" applyAlignment="1">
      <alignment horizontal="center" vertical="center" wrapText="1" readingOrder="1"/>
    </xf>
    <xf numFmtId="188" fontId="2" fillId="2" borderId="6" xfId="0" applyNumberFormat="1" applyFont="1" applyFill="1" applyBorder="1" applyAlignment="1">
      <alignment horizontal="center" vertical="center" textRotation="90" wrapText="1" readingOrder="1"/>
    </xf>
    <xf numFmtId="188" fontId="2" fillId="2" borderId="29" xfId="0" applyNumberFormat="1" applyFont="1" applyFill="1" applyBorder="1" applyAlignment="1">
      <alignment horizontal="center" vertical="center" textRotation="90" wrapText="1" readingOrder="1"/>
    </xf>
    <xf numFmtId="188" fontId="2" fillId="2" borderId="4" xfId="0" applyNumberFormat="1" applyFont="1" applyFill="1" applyBorder="1" applyAlignment="1">
      <alignment horizontal="center" vertical="center" textRotation="90" wrapText="1" readingOrder="1"/>
    </xf>
    <xf numFmtId="189" fontId="2" fillId="2" borderId="32" xfId="0" applyNumberFormat="1" applyFont="1" applyFill="1" applyBorder="1" applyAlignment="1">
      <alignment horizontal="center" vertical="center" textRotation="90" wrapText="1" readingOrder="1"/>
    </xf>
    <xf numFmtId="188" fontId="2" fillId="2" borderId="44" xfId="0" applyNumberFormat="1" applyFont="1" applyFill="1" applyBorder="1" applyAlignment="1">
      <alignment horizontal="center" vertical="center" textRotation="90" wrapText="1" readingOrder="1"/>
    </xf>
    <xf numFmtId="188" fontId="2" fillId="2" borderId="45" xfId="0" applyNumberFormat="1" applyFont="1" applyFill="1" applyBorder="1" applyAlignment="1">
      <alignment horizontal="center" vertical="center" textRotation="90" wrapText="1" readingOrder="1"/>
    </xf>
    <xf numFmtId="0" fontId="0" fillId="2" borderId="37" xfId="0" applyFill="1" applyBorder="1" applyAlignment="1">
      <alignment horizontal="left" vertical="center" readingOrder="1"/>
    </xf>
    <xf numFmtId="0" fontId="17" fillId="2" borderId="37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37" xfId="0" applyFont="1" applyBorder="1" applyAlignment="1">
      <alignment horizontal="left"/>
    </xf>
    <xf numFmtId="0" fontId="25" fillId="0" borderId="37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/>
    </xf>
    <xf numFmtId="3" fontId="0" fillId="4" borderId="2" xfId="0" applyNumberFormat="1" applyFill="1" applyBorder="1" applyAlignment="1">
      <alignment horizontal="right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3" fontId="0" fillId="4" borderId="14" xfId="0" applyNumberFormat="1" applyFill="1" applyBorder="1" applyAlignment="1">
      <alignment horizontal="center"/>
    </xf>
    <xf numFmtId="3" fontId="0" fillId="4" borderId="16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right" vertical="center" wrapText="1"/>
    </xf>
    <xf numFmtId="4" fontId="0" fillId="4" borderId="4" xfId="0" applyNumberFormat="1" applyFill="1" applyBorder="1" applyAlignment="1">
      <alignment horizontal="righ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4" fontId="0" fillId="4" borderId="2" xfId="0" applyNumberForma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8" fillId="7" borderId="59" xfId="0" applyFont="1" applyFill="1" applyBorder="1" applyAlignment="1" applyProtection="1">
      <alignment horizontal="center" textRotation="90" wrapText="1" shrinkToFit="1"/>
      <protection locked="0"/>
    </xf>
    <xf numFmtId="0" fontId="8" fillId="7" borderId="13" xfId="0" applyFont="1" applyFill="1" applyBorder="1" applyAlignment="1" applyProtection="1">
      <alignment horizontal="center" textRotation="90" wrapText="1" shrinkToFit="1"/>
      <protection locked="0"/>
    </xf>
    <xf numFmtId="0" fontId="8" fillId="6" borderId="58" xfId="0" applyFont="1" applyFill="1" applyBorder="1" applyAlignment="1" applyProtection="1">
      <alignment horizontal="center" textRotation="90" wrapText="1" shrinkToFit="1"/>
      <protection locked="0"/>
    </xf>
    <xf numFmtId="0" fontId="8" fillId="6" borderId="8" xfId="0" applyFont="1" applyFill="1" applyBorder="1" applyAlignment="1" applyProtection="1">
      <alignment horizontal="center" textRotation="90" wrapText="1" shrinkToFit="1"/>
      <protection locked="0"/>
    </xf>
    <xf numFmtId="0" fontId="8" fillId="6" borderId="57" xfId="0" applyFont="1" applyFill="1" applyBorder="1" applyAlignment="1" applyProtection="1">
      <alignment horizontal="center" textRotation="90" wrapText="1" shrinkToFit="1"/>
      <protection locked="0"/>
    </xf>
    <xf numFmtId="0" fontId="8" fillId="6" borderId="4" xfId="0" applyFont="1" applyFill="1" applyBorder="1" applyAlignment="1" applyProtection="1">
      <alignment horizontal="center" textRotation="90" wrapText="1" shrinkToFit="1"/>
      <protection locked="0"/>
    </xf>
    <xf numFmtId="0" fontId="8" fillId="6" borderId="61" xfId="0" applyFont="1" applyFill="1" applyBorder="1" applyAlignment="1" applyProtection="1">
      <alignment horizontal="center" vertical="center" wrapText="1"/>
      <protection locked="0"/>
    </xf>
    <xf numFmtId="0" fontId="8" fillId="6" borderId="55" xfId="0" applyFont="1" applyFill="1" applyBorder="1" applyAlignment="1" applyProtection="1">
      <alignment horizontal="center" vertical="center" wrapText="1"/>
      <protection locked="0"/>
    </xf>
    <xf numFmtId="0" fontId="8" fillId="6" borderId="56" xfId="0" applyFont="1" applyFill="1" applyBorder="1" applyAlignment="1" applyProtection="1">
      <alignment horizontal="center" vertical="center" wrapText="1"/>
      <protection locked="0"/>
    </xf>
    <xf numFmtId="0" fontId="8" fillId="6" borderId="57" xfId="0" applyFont="1" applyFill="1" applyBorder="1" applyAlignment="1" applyProtection="1">
      <alignment horizontal="center" vertical="center" textRotation="90" wrapText="1"/>
      <protection locked="0"/>
    </xf>
    <xf numFmtId="0" fontId="8" fillId="6" borderId="4" xfId="0" applyFont="1" applyFill="1" applyBorder="1" applyAlignment="1" applyProtection="1">
      <alignment horizontal="center" vertical="center" textRotation="90" wrapText="1"/>
      <protection locked="0"/>
    </xf>
    <xf numFmtId="0" fontId="8" fillId="6" borderId="59" xfId="0" applyFont="1" applyFill="1" applyBorder="1" applyAlignment="1" applyProtection="1">
      <alignment horizontal="center" vertical="center" textRotation="90" wrapText="1" shrinkToFit="1"/>
      <protection locked="0"/>
    </xf>
    <xf numFmtId="0" fontId="8" fillId="6" borderId="13" xfId="0" applyFont="1" applyFill="1" applyBorder="1" applyAlignment="1" applyProtection="1">
      <alignment horizontal="center" vertical="center" textRotation="90" wrapText="1" shrinkToFit="1"/>
      <protection locked="0"/>
    </xf>
    <xf numFmtId="4" fontId="8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6" borderId="58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8" fillId="6" borderId="8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9" fillId="6" borderId="57" xfId="0" applyFont="1" applyFill="1" applyBorder="1" applyAlignment="1" applyProtection="1">
      <alignment horizontal="center" vertical="center" textRotation="90" wrapText="1"/>
      <protection locked="0"/>
    </xf>
    <xf numFmtId="0" fontId="9" fillId="6" borderId="4" xfId="0" applyFont="1" applyFill="1" applyBorder="1" applyAlignment="1" applyProtection="1">
      <alignment horizontal="center" vertical="center" textRotation="90" wrapText="1"/>
      <protection locked="0"/>
    </xf>
    <xf numFmtId="0" fontId="8" fillId="6" borderId="54" xfId="0" applyFont="1" applyFill="1" applyBorder="1" applyAlignment="1" applyProtection="1">
      <alignment horizontal="center" vertical="center" wrapText="1"/>
      <protection locked="0"/>
    </xf>
    <xf numFmtId="0" fontId="8" fillId="6" borderId="57" xfId="0" applyFont="1" applyFill="1" applyBorder="1" applyAlignment="1" applyProtection="1">
      <alignment horizontal="center" textRotation="90" wrapText="1"/>
      <protection locked="0"/>
    </xf>
    <xf numFmtId="0" fontId="8" fillId="6" borderId="4" xfId="0" applyFont="1" applyFill="1" applyBorder="1" applyAlignment="1" applyProtection="1">
      <alignment horizontal="center" textRotation="90" wrapText="1"/>
      <protection locked="0"/>
    </xf>
    <xf numFmtId="0" fontId="8" fillId="6" borderId="59" xfId="0" applyFont="1" applyFill="1" applyBorder="1" applyAlignment="1" applyProtection="1">
      <alignment horizontal="center" textRotation="90" wrapText="1" shrinkToFit="1"/>
      <protection locked="0"/>
    </xf>
    <xf numFmtId="0" fontId="8" fillId="6" borderId="13" xfId="0" applyFont="1" applyFill="1" applyBorder="1" applyAlignment="1" applyProtection="1">
      <alignment horizontal="center" textRotation="90" wrapText="1" shrinkToFit="1"/>
      <protection locked="0"/>
    </xf>
    <xf numFmtId="0" fontId="8" fillId="7" borderId="58" xfId="0" applyFont="1" applyFill="1" applyBorder="1" applyAlignment="1" applyProtection="1">
      <alignment horizontal="center" textRotation="90" wrapText="1" shrinkToFit="1"/>
      <protection locked="0"/>
    </xf>
    <xf numFmtId="0" fontId="8" fillId="7" borderId="8" xfId="0" applyFont="1" applyFill="1" applyBorder="1" applyAlignment="1" applyProtection="1">
      <alignment horizontal="center" textRotation="90" wrapText="1" shrinkToFit="1"/>
      <protection locked="0"/>
    </xf>
    <xf numFmtId="0" fontId="8" fillId="7" borderId="57" xfId="0" applyFont="1" applyFill="1" applyBorder="1" applyAlignment="1" applyProtection="1">
      <alignment horizontal="center" textRotation="90" wrapText="1" shrinkToFit="1"/>
      <protection locked="0"/>
    </xf>
    <xf numFmtId="0" fontId="8" fillId="7" borderId="4" xfId="0" applyFont="1" applyFill="1" applyBorder="1" applyAlignment="1" applyProtection="1">
      <alignment horizontal="center" textRotation="90" wrapText="1" shrinkToFit="1"/>
      <protection locked="0"/>
    </xf>
    <xf numFmtId="49" fontId="8" fillId="7" borderId="60" xfId="0" applyNumberFormat="1" applyFont="1" applyFill="1" applyBorder="1" applyAlignment="1" applyProtection="1">
      <alignment horizontal="center" textRotation="90" wrapText="1" shrinkToFit="1"/>
      <protection locked="0"/>
    </xf>
    <xf numFmtId="49" fontId="8" fillId="7" borderId="41" xfId="0" applyNumberFormat="1" applyFont="1" applyFill="1" applyBorder="1" applyAlignment="1" applyProtection="1">
      <alignment horizontal="center" textRotation="90" wrapText="1" shrinkToFit="1"/>
      <protection locked="0"/>
    </xf>
    <xf numFmtId="0" fontId="9" fillId="7" borderId="57" xfId="0" applyFont="1" applyFill="1" applyBorder="1" applyAlignment="1" applyProtection="1">
      <alignment horizontal="center" textRotation="90" wrapText="1"/>
      <protection locked="0"/>
    </xf>
    <xf numFmtId="0" fontId="9" fillId="7" borderId="4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/>
    <xf numFmtId="49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5" borderId="9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48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6" borderId="49" xfId="0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9" fillId="7" borderId="49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horizontal="center" vertical="center"/>
    </xf>
    <xf numFmtId="0" fontId="9" fillId="7" borderId="51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4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53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54" xfId="0" applyFont="1" applyFill="1" applyBorder="1" applyAlignment="1">
      <alignment horizontal="center" wrapText="1"/>
    </xf>
    <xf numFmtId="0" fontId="9" fillId="7" borderId="55" xfId="0" applyFont="1" applyFill="1" applyBorder="1" applyAlignment="1">
      <alignment horizontal="center"/>
    </xf>
    <xf numFmtId="0" fontId="9" fillId="7" borderId="56" xfId="0" applyFont="1" applyFill="1" applyBorder="1" applyAlignment="1">
      <alignment horizontal="center"/>
    </xf>
    <xf numFmtId="0" fontId="8" fillId="7" borderId="57" xfId="0" applyFont="1" applyFill="1" applyBorder="1" applyAlignment="1" applyProtection="1">
      <alignment horizontal="center" textRotation="90" wrapText="1"/>
      <protection locked="0"/>
    </xf>
    <xf numFmtId="0" fontId="8" fillId="7" borderId="4" xfId="0" applyFont="1" applyFill="1" applyBorder="1" applyAlignment="1" applyProtection="1">
      <alignment horizontal="center" textRotation="90" wrapText="1"/>
      <protection locked="0"/>
    </xf>
    <xf numFmtId="0" fontId="13" fillId="0" borderId="62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4" xfId="0" applyFont="1" applyFill="1" applyBorder="1" applyAlignment="1">
      <alignment horizontal="left" vertical="center"/>
    </xf>
    <xf numFmtId="0" fontId="13" fillId="8" borderId="65" xfId="0" applyFont="1" applyFill="1" applyBorder="1" applyAlignment="1">
      <alignment horizontal="left" vertical="center"/>
    </xf>
    <xf numFmtId="0" fontId="13" fillId="8" borderId="66" xfId="0" applyFont="1" applyFill="1" applyBorder="1" applyAlignment="1">
      <alignment horizontal="left" vertical="center"/>
    </xf>
    <xf numFmtId="0" fontId="13" fillId="0" borderId="67" xfId="0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left" vertical="center" wrapText="1"/>
    </xf>
    <xf numFmtId="0" fontId="13" fillId="0" borderId="64" xfId="0" applyFont="1" applyBorder="1" applyAlignment="1">
      <alignment horizontal="left" vertical="center" wrapText="1"/>
    </xf>
    <xf numFmtId="0" fontId="13" fillId="8" borderId="70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70" xfId="0" applyFont="1" applyFill="1" applyBorder="1" applyAlignment="1">
      <alignment horizontal="left" vertical="center"/>
    </xf>
    <xf numFmtId="0" fontId="13" fillId="8" borderId="71" xfId="0" applyFont="1" applyFill="1" applyBorder="1" applyAlignment="1">
      <alignment horizontal="left" vertical="center"/>
    </xf>
    <xf numFmtId="0" fontId="0" fillId="8" borderId="71" xfId="0" applyFill="1" applyBorder="1" applyAlignment="1">
      <alignment horizontal="left" vertical="center"/>
    </xf>
    <xf numFmtId="0" fontId="0" fillId="8" borderId="22" xfId="0" applyFill="1" applyBorder="1" applyAlignment="1">
      <alignment horizontal="left" vertical="center"/>
    </xf>
    <xf numFmtId="0" fontId="13" fillId="8" borderId="67" xfId="0" applyFont="1" applyFill="1" applyBorder="1" applyAlignment="1">
      <alignment horizontal="left" vertical="center"/>
    </xf>
    <xf numFmtId="0" fontId="13" fillId="8" borderId="68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K55"/>
  <sheetViews>
    <sheetView showGridLines="0" view="pageBreakPreview" zoomScale="70" zoomScaleNormal="100" zoomScaleSheetLayoutView="70" workbookViewId="0">
      <pane ySplit="6" topLeftCell="A7" activePane="bottomLeft" state="frozenSplit"/>
      <selection pane="bottomLeft" activeCell="Y22" sqref="Y22"/>
    </sheetView>
  </sheetViews>
  <sheetFormatPr defaultRowHeight="12.75" x14ac:dyDescent="0.2"/>
  <cols>
    <col min="1" max="1" width="2.140625" customWidth="1"/>
    <col min="2" max="2" width="9.28515625" style="124" customWidth="1"/>
    <col min="3" max="3" width="37.7109375" style="112" customWidth="1"/>
    <col min="4" max="4" width="4.28515625" style="5" bestFit="1" customWidth="1"/>
    <col min="5" max="5" width="4.28515625" style="5" customWidth="1"/>
    <col min="6" max="6" width="3" style="5" customWidth="1"/>
    <col min="7" max="7" width="39.28515625" customWidth="1"/>
    <col min="8" max="8" width="4" style="100" customWidth="1"/>
    <col min="9" max="9" width="2.42578125" customWidth="1"/>
    <col min="10" max="10" width="5.42578125" style="110" bestFit="1" customWidth="1"/>
    <col min="11" max="12" width="6.7109375" style="110" bestFit="1" customWidth="1"/>
    <col min="13" max="14" width="3.5703125" customWidth="1"/>
    <col min="15" max="28" width="3.5703125" style="100" customWidth="1"/>
    <col min="29" max="31" width="4" style="100" bestFit="1" customWidth="1"/>
    <col min="32" max="32" width="4.28515625" style="116" bestFit="1" customWidth="1"/>
    <col min="33" max="33" width="11.7109375" style="116" customWidth="1"/>
    <col min="34" max="34" width="9.42578125" customWidth="1"/>
    <col min="35" max="35" width="10.28515625" customWidth="1"/>
    <col min="36" max="36" width="0.140625" hidden="1" customWidth="1"/>
    <col min="37" max="37" width="1.140625" customWidth="1"/>
    <col min="38" max="38" width="12.42578125" bestFit="1" customWidth="1"/>
  </cols>
  <sheetData>
    <row r="1" spans="1:37" ht="26.25" customHeight="1" x14ac:dyDescent="0.2">
      <c r="A1" s="331" t="s">
        <v>236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1"/>
      <c r="AK1" s="1"/>
    </row>
    <row r="2" spans="1:37" ht="13.5" customHeight="1" x14ac:dyDescent="0.2">
      <c r="A2" s="336" t="s">
        <v>122</v>
      </c>
      <c r="B2" s="336"/>
      <c r="C2" s="336"/>
      <c r="D2" s="336"/>
      <c r="E2" s="336"/>
      <c r="F2" s="336"/>
      <c r="G2" s="336"/>
      <c r="H2" s="107"/>
      <c r="I2" s="1"/>
      <c r="J2" s="108"/>
      <c r="K2" s="108"/>
      <c r="L2" s="108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"/>
      <c r="AD2" s="1"/>
      <c r="AE2" s="1"/>
      <c r="AF2" s="106"/>
      <c r="AG2" s="333" t="s">
        <v>130</v>
      </c>
      <c r="AH2" s="333"/>
      <c r="AI2" s="333"/>
      <c r="AJ2" s="1"/>
      <c r="AK2" s="1"/>
    </row>
    <row r="3" spans="1:37" ht="13.5" customHeight="1" x14ac:dyDescent="0.2">
      <c r="A3" s="337" t="s">
        <v>123</v>
      </c>
      <c r="B3" s="338"/>
      <c r="C3" s="338"/>
      <c r="D3" s="338"/>
      <c r="E3" s="339"/>
      <c r="F3" s="119"/>
      <c r="G3" s="305" t="s">
        <v>126</v>
      </c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6"/>
      <c r="AG3" s="306"/>
      <c r="AH3" s="307"/>
      <c r="AI3" s="307"/>
      <c r="AJ3" s="1"/>
      <c r="AK3" s="1"/>
    </row>
    <row r="4" spans="1:37" ht="56.25" customHeight="1" x14ac:dyDescent="0.2">
      <c r="A4" s="303" t="s">
        <v>0</v>
      </c>
      <c r="B4" s="315" t="s">
        <v>82</v>
      </c>
      <c r="C4" s="319" t="s">
        <v>124</v>
      </c>
      <c r="D4" s="321" t="s">
        <v>125</v>
      </c>
      <c r="E4" s="321" t="s">
        <v>39</v>
      </c>
      <c r="F4" s="303" t="s">
        <v>0</v>
      </c>
      <c r="G4" s="334" t="s">
        <v>1</v>
      </c>
      <c r="H4" s="312" t="s">
        <v>2</v>
      </c>
      <c r="I4" s="299" t="s">
        <v>3</v>
      </c>
      <c r="J4" s="311" t="s">
        <v>225</v>
      </c>
      <c r="K4" s="330" t="s">
        <v>226</v>
      </c>
      <c r="L4" s="330" t="s">
        <v>227</v>
      </c>
      <c r="M4" s="317" t="s">
        <v>5</v>
      </c>
      <c r="N4" s="308"/>
      <c r="O4" s="299" t="s">
        <v>6</v>
      </c>
      <c r="P4" s="308"/>
      <c r="Q4" s="299" t="s">
        <v>7</v>
      </c>
      <c r="R4" s="308"/>
      <c r="S4" s="299" t="s">
        <v>8</v>
      </c>
      <c r="T4" s="308"/>
      <c r="U4" s="313" t="s">
        <v>9</v>
      </c>
      <c r="V4" s="289"/>
      <c r="W4" s="288" t="s">
        <v>10</v>
      </c>
      <c r="X4" s="289"/>
      <c r="Y4" s="288" t="s">
        <v>11</v>
      </c>
      <c r="Z4" s="289"/>
      <c r="AA4" s="288" t="s">
        <v>12</v>
      </c>
      <c r="AB4" s="289"/>
      <c r="AC4" s="293" t="s">
        <v>17</v>
      </c>
      <c r="AD4" s="294"/>
      <c r="AE4" s="295"/>
      <c r="AF4" s="304" t="s">
        <v>18</v>
      </c>
      <c r="AG4" s="297"/>
      <c r="AH4" s="292" t="s">
        <v>19</v>
      </c>
      <c r="AI4" s="292"/>
      <c r="AJ4" s="292"/>
      <c r="AK4" s="1"/>
    </row>
    <row r="5" spans="1:37" ht="15.95" customHeight="1" x14ac:dyDescent="0.2">
      <c r="A5" s="303"/>
      <c r="B5" s="316"/>
      <c r="C5" s="320"/>
      <c r="D5" s="303"/>
      <c r="E5" s="303"/>
      <c r="F5" s="303"/>
      <c r="G5" s="334"/>
      <c r="H5" s="312"/>
      <c r="I5" s="299"/>
      <c r="J5" s="311"/>
      <c r="K5" s="330"/>
      <c r="L5" s="330"/>
      <c r="M5" s="318"/>
      <c r="N5" s="310"/>
      <c r="O5" s="309"/>
      <c r="P5" s="310"/>
      <c r="Q5" s="309"/>
      <c r="R5" s="310"/>
      <c r="S5" s="309"/>
      <c r="T5" s="310"/>
      <c r="U5" s="314"/>
      <c r="V5" s="291"/>
      <c r="W5" s="290"/>
      <c r="X5" s="291"/>
      <c r="Y5" s="290"/>
      <c r="Z5" s="291"/>
      <c r="AA5" s="290"/>
      <c r="AB5" s="291"/>
      <c r="AC5" s="296"/>
      <c r="AD5" s="297"/>
      <c r="AE5" s="298"/>
      <c r="AF5" s="302" t="s">
        <v>20</v>
      </c>
      <c r="AG5" s="335" t="s">
        <v>21</v>
      </c>
      <c r="AH5" s="292" t="s">
        <v>22</v>
      </c>
      <c r="AI5" s="292" t="s">
        <v>23</v>
      </c>
      <c r="AJ5" s="292"/>
      <c r="AK5" s="1"/>
    </row>
    <row r="6" spans="1:37" ht="33.75" customHeight="1" x14ac:dyDescent="0.2">
      <c r="A6" s="303"/>
      <c r="B6" s="316"/>
      <c r="C6" s="320"/>
      <c r="D6" s="303"/>
      <c r="E6" s="303"/>
      <c r="F6" s="303"/>
      <c r="G6" s="334"/>
      <c r="H6" s="312"/>
      <c r="I6" s="299"/>
      <c r="J6" s="311"/>
      <c r="K6" s="330"/>
      <c r="L6" s="330"/>
      <c r="M6" s="219" t="s">
        <v>24</v>
      </c>
      <c r="N6" s="133" t="s">
        <v>25</v>
      </c>
      <c r="O6" s="133" t="s">
        <v>24</v>
      </c>
      <c r="P6" s="133" t="s">
        <v>25</v>
      </c>
      <c r="Q6" s="133" t="s">
        <v>24</v>
      </c>
      <c r="R6" s="133" t="s">
        <v>25</v>
      </c>
      <c r="S6" s="133" t="s">
        <v>24</v>
      </c>
      <c r="T6" s="133" t="s">
        <v>25</v>
      </c>
      <c r="U6" s="134" t="s">
        <v>24</v>
      </c>
      <c r="V6" s="135" t="s">
        <v>25</v>
      </c>
      <c r="W6" s="135" t="s">
        <v>24</v>
      </c>
      <c r="X6" s="135" t="s">
        <v>25</v>
      </c>
      <c r="Y6" s="135" t="s">
        <v>24</v>
      </c>
      <c r="Z6" s="135" t="s">
        <v>25</v>
      </c>
      <c r="AA6" s="135" t="s">
        <v>24</v>
      </c>
      <c r="AB6" s="135" t="s">
        <v>25</v>
      </c>
      <c r="AC6" s="132" t="s">
        <v>25</v>
      </c>
      <c r="AD6" s="133" t="s">
        <v>24</v>
      </c>
      <c r="AE6" s="133" t="s">
        <v>26</v>
      </c>
      <c r="AF6" s="303"/>
      <c r="AG6" s="299"/>
      <c r="AH6" s="292"/>
      <c r="AI6" s="292"/>
      <c r="AJ6" s="292"/>
      <c r="AK6" s="1"/>
    </row>
    <row r="7" spans="1:37" ht="15" customHeight="1" x14ac:dyDescent="0.2">
      <c r="A7" s="165">
        <v>1</v>
      </c>
      <c r="B7" s="166" t="s">
        <v>157</v>
      </c>
      <c r="C7" s="167" t="s">
        <v>168</v>
      </c>
      <c r="D7" s="168"/>
      <c r="E7" s="169">
        <f>AE7</f>
        <v>11</v>
      </c>
      <c r="F7" s="170">
        <v>1</v>
      </c>
      <c r="G7" s="171" t="s">
        <v>223</v>
      </c>
      <c r="H7" s="170" t="s">
        <v>128</v>
      </c>
      <c r="I7" s="170"/>
      <c r="J7" s="172">
        <f>SUM(K7:L7)</f>
        <v>2.5</v>
      </c>
      <c r="K7" s="220"/>
      <c r="L7" s="220">
        <v>2.5</v>
      </c>
      <c r="M7" s="170"/>
      <c r="N7" s="170">
        <v>3</v>
      </c>
      <c r="O7" s="170">
        <v>3</v>
      </c>
      <c r="P7" s="170"/>
      <c r="Q7" s="170">
        <v>1</v>
      </c>
      <c r="R7" s="170">
        <v>1</v>
      </c>
      <c r="S7" s="170">
        <v>3</v>
      </c>
      <c r="T7" s="170"/>
      <c r="U7" s="173"/>
      <c r="V7" s="173"/>
      <c r="W7" s="173"/>
      <c r="X7" s="173"/>
      <c r="Y7" s="173"/>
      <c r="Z7" s="173"/>
      <c r="AA7" s="173"/>
      <c r="AB7" s="173"/>
      <c r="AC7" s="170">
        <f>SUM(N7,P7,R7,T7,V7,X7,Z7,AB7)</f>
        <v>4</v>
      </c>
      <c r="AD7" s="170">
        <f>SUM(M7,O7,Q7,S7,U7,W7,Y7,AA7)</f>
        <v>7</v>
      </c>
      <c r="AE7" s="170">
        <f>SUM(AC7:AD7)</f>
        <v>11</v>
      </c>
      <c r="AF7" s="174">
        <v>1</v>
      </c>
      <c r="AG7" s="197" t="s">
        <v>235</v>
      </c>
      <c r="AH7" s="175"/>
      <c r="AI7" s="176"/>
      <c r="AJ7" s="131"/>
      <c r="AK7" s="1"/>
    </row>
    <row r="8" spans="1:37" ht="15" customHeight="1" x14ac:dyDescent="0.2">
      <c r="A8" s="249">
        <v>2</v>
      </c>
      <c r="B8" s="324" t="s">
        <v>157</v>
      </c>
      <c r="C8" s="264" t="s">
        <v>131</v>
      </c>
      <c r="D8" s="328">
        <v>8</v>
      </c>
      <c r="E8" s="326">
        <f>SUM(AE8:AE9)</f>
        <v>40</v>
      </c>
      <c r="F8" s="170">
        <v>1</v>
      </c>
      <c r="G8" s="177" t="s">
        <v>224</v>
      </c>
      <c r="H8" s="170" t="s">
        <v>128</v>
      </c>
      <c r="I8" s="178"/>
      <c r="J8" s="172">
        <f t="shared" ref="J8:J47" si="0">SUM(K8:L8)</f>
        <v>16.5</v>
      </c>
      <c r="K8" s="221">
        <v>8</v>
      </c>
      <c r="L8" s="221">
        <v>8.5</v>
      </c>
      <c r="M8" s="179">
        <v>1</v>
      </c>
      <c r="N8" s="180"/>
      <c r="O8" s="181">
        <v>1</v>
      </c>
      <c r="P8" s="181">
        <v>2</v>
      </c>
      <c r="Q8" s="181">
        <v>3</v>
      </c>
      <c r="R8" s="181"/>
      <c r="S8" s="181"/>
      <c r="T8" s="181">
        <v>1</v>
      </c>
      <c r="U8" s="182"/>
      <c r="V8" s="182"/>
      <c r="W8" s="182"/>
      <c r="X8" s="182"/>
      <c r="Y8" s="182">
        <v>1</v>
      </c>
      <c r="Z8" s="182"/>
      <c r="AA8" s="182"/>
      <c r="AB8" s="182">
        <v>1</v>
      </c>
      <c r="AC8" s="170">
        <f t="shared" ref="AC8:AC47" si="1">SUM(N8,P8,R8,T8,V8,X8,Z8,AB8)</f>
        <v>4</v>
      </c>
      <c r="AD8" s="170">
        <f t="shared" ref="AD8:AD47" si="2">SUM(M8,O8,Q8,S8,U8,W8,Y8,AA8)</f>
        <v>6</v>
      </c>
      <c r="AE8" s="170">
        <f t="shared" ref="AE8:AE47" si="3">SUM(AC8:AD8)</f>
        <v>10</v>
      </c>
      <c r="AF8" s="183">
        <v>1</v>
      </c>
      <c r="AG8" s="197" t="s">
        <v>235</v>
      </c>
      <c r="AH8" s="184"/>
      <c r="AI8" s="184"/>
      <c r="AJ8" s="118"/>
      <c r="AK8" s="1"/>
    </row>
    <row r="9" spans="1:37" ht="15" customHeight="1" x14ac:dyDescent="0.2">
      <c r="A9" s="255"/>
      <c r="B9" s="325"/>
      <c r="C9" s="265"/>
      <c r="D9" s="329"/>
      <c r="E9" s="327"/>
      <c r="F9" s="185">
        <v>2</v>
      </c>
      <c r="G9" s="177" t="s">
        <v>228</v>
      </c>
      <c r="H9" s="170" t="s">
        <v>128</v>
      </c>
      <c r="I9" s="178"/>
      <c r="J9" s="172">
        <f t="shared" si="0"/>
        <v>12.4</v>
      </c>
      <c r="K9" s="221"/>
      <c r="L9" s="221">
        <v>12.4</v>
      </c>
      <c r="M9" s="179">
        <v>2</v>
      </c>
      <c r="N9" s="179">
        <v>2</v>
      </c>
      <c r="O9" s="181">
        <v>2</v>
      </c>
      <c r="P9" s="181">
        <v>2</v>
      </c>
      <c r="Q9" s="181">
        <v>2</v>
      </c>
      <c r="R9" s="181">
        <v>2</v>
      </c>
      <c r="S9" s="181"/>
      <c r="T9" s="181"/>
      <c r="U9" s="182">
        <v>3</v>
      </c>
      <c r="V9" s="182"/>
      <c r="W9" s="182">
        <v>4</v>
      </c>
      <c r="X9" s="182">
        <v>3</v>
      </c>
      <c r="Y9" s="182">
        <v>4</v>
      </c>
      <c r="Z9" s="182">
        <v>1</v>
      </c>
      <c r="AA9" s="182"/>
      <c r="AB9" s="182">
        <v>3</v>
      </c>
      <c r="AC9" s="170">
        <f>SUM(N9,P9,R9,T9,V9,X9,Z9,AB9)</f>
        <v>13</v>
      </c>
      <c r="AD9" s="170">
        <f>SUM(M9,O9,Q9,S9,U9,W9,Y9,AA9)</f>
        <v>17</v>
      </c>
      <c r="AE9" s="170">
        <f t="shared" si="3"/>
        <v>30</v>
      </c>
      <c r="AF9" s="183">
        <v>2</v>
      </c>
      <c r="AG9" s="186" t="s">
        <v>234</v>
      </c>
      <c r="AH9" s="184"/>
      <c r="AI9" s="184"/>
      <c r="AJ9" s="118"/>
      <c r="AK9" s="1"/>
    </row>
    <row r="10" spans="1:37" ht="15" customHeight="1" x14ac:dyDescent="0.2">
      <c r="A10" s="187">
        <v>3</v>
      </c>
      <c r="B10" s="188" t="s">
        <v>157</v>
      </c>
      <c r="C10" s="189" t="s">
        <v>132</v>
      </c>
      <c r="D10" s="188"/>
      <c r="E10" s="190">
        <f>AE10</f>
        <v>33</v>
      </c>
      <c r="F10" s="185">
        <v>1</v>
      </c>
      <c r="G10" s="191" t="s">
        <v>218</v>
      </c>
      <c r="H10" s="170" t="s">
        <v>128</v>
      </c>
      <c r="I10" s="188"/>
      <c r="J10" s="172">
        <f t="shared" si="0"/>
        <v>7</v>
      </c>
      <c r="K10" s="222">
        <v>5</v>
      </c>
      <c r="L10" s="222">
        <v>2</v>
      </c>
      <c r="M10" s="192"/>
      <c r="N10" s="192"/>
      <c r="O10" s="181"/>
      <c r="P10" s="181"/>
      <c r="Q10" s="181"/>
      <c r="R10" s="181"/>
      <c r="S10" s="181"/>
      <c r="T10" s="181"/>
      <c r="U10" s="182">
        <v>4</v>
      </c>
      <c r="V10" s="182">
        <v>5</v>
      </c>
      <c r="W10" s="182">
        <v>3</v>
      </c>
      <c r="X10" s="182">
        <v>3</v>
      </c>
      <c r="Y10" s="182">
        <v>4</v>
      </c>
      <c r="Z10" s="182">
        <v>4</v>
      </c>
      <c r="AA10" s="182">
        <v>3</v>
      </c>
      <c r="AB10" s="182">
        <v>7</v>
      </c>
      <c r="AC10" s="170">
        <f t="shared" si="1"/>
        <v>19</v>
      </c>
      <c r="AD10" s="170">
        <f t="shared" si="2"/>
        <v>14</v>
      </c>
      <c r="AE10" s="170">
        <f t="shared" si="3"/>
        <v>33</v>
      </c>
      <c r="AF10" s="193">
        <v>2</v>
      </c>
      <c r="AG10" s="194" t="s">
        <v>234</v>
      </c>
      <c r="AH10" s="184"/>
      <c r="AI10" s="184"/>
      <c r="AJ10" s="118"/>
      <c r="AK10" s="1"/>
    </row>
    <row r="11" spans="1:37" ht="15" customHeight="1" x14ac:dyDescent="0.2">
      <c r="A11" s="249">
        <v>4</v>
      </c>
      <c r="B11" s="251" t="s">
        <v>157</v>
      </c>
      <c r="C11" s="264" t="s">
        <v>133</v>
      </c>
      <c r="D11" s="251">
        <v>9</v>
      </c>
      <c r="E11" s="256">
        <f>SUM(AE11:AE12)</f>
        <v>38</v>
      </c>
      <c r="F11" s="170">
        <v>1</v>
      </c>
      <c r="G11" s="191" t="s">
        <v>144</v>
      </c>
      <c r="H11" s="170" t="s">
        <v>128</v>
      </c>
      <c r="I11" s="188"/>
      <c r="J11" s="172">
        <f t="shared" si="0"/>
        <v>2.5</v>
      </c>
      <c r="K11" s="222"/>
      <c r="L11" s="222">
        <v>2.5</v>
      </c>
      <c r="M11" s="192"/>
      <c r="N11" s="192"/>
      <c r="O11" s="181"/>
      <c r="P11" s="181"/>
      <c r="Q11" s="181"/>
      <c r="R11" s="181"/>
      <c r="S11" s="181"/>
      <c r="T11" s="181"/>
      <c r="U11" s="182">
        <v>4</v>
      </c>
      <c r="V11" s="182">
        <v>4</v>
      </c>
      <c r="W11" s="182">
        <v>8</v>
      </c>
      <c r="X11" s="182">
        <v>6</v>
      </c>
      <c r="Y11" s="182">
        <v>2</v>
      </c>
      <c r="Z11" s="182">
        <v>3</v>
      </c>
      <c r="AA11" s="182">
        <v>1</v>
      </c>
      <c r="AB11" s="182"/>
      <c r="AC11" s="170">
        <f t="shared" si="1"/>
        <v>13</v>
      </c>
      <c r="AD11" s="170">
        <f t="shared" si="2"/>
        <v>15</v>
      </c>
      <c r="AE11" s="170">
        <f t="shared" si="3"/>
        <v>28</v>
      </c>
      <c r="AF11" s="183">
        <v>2</v>
      </c>
      <c r="AG11" s="197" t="s">
        <v>235</v>
      </c>
      <c r="AH11" s="184"/>
      <c r="AI11" s="184"/>
      <c r="AJ11" s="118"/>
      <c r="AK11" s="1"/>
    </row>
    <row r="12" spans="1:37" ht="15" customHeight="1" x14ac:dyDescent="0.2">
      <c r="A12" s="250"/>
      <c r="B12" s="252"/>
      <c r="C12" s="266"/>
      <c r="D12" s="252"/>
      <c r="E12" s="258"/>
      <c r="F12" s="185">
        <v>2</v>
      </c>
      <c r="G12" s="191" t="s">
        <v>162</v>
      </c>
      <c r="H12" s="170" t="s">
        <v>128</v>
      </c>
      <c r="I12" s="188"/>
      <c r="J12" s="172">
        <f t="shared" si="0"/>
        <v>3</v>
      </c>
      <c r="K12" s="222"/>
      <c r="L12" s="222">
        <v>3</v>
      </c>
      <c r="M12" s="192"/>
      <c r="N12" s="192"/>
      <c r="O12" s="181"/>
      <c r="P12" s="181"/>
      <c r="Q12" s="181"/>
      <c r="R12" s="181"/>
      <c r="S12" s="181">
        <v>1</v>
      </c>
      <c r="T12" s="181">
        <v>1</v>
      </c>
      <c r="U12" s="182"/>
      <c r="V12" s="182">
        <v>1</v>
      </c>
      <c r="W12" s="182">
        <v>1</v>
      </c>
      <c r="X12" s="182"/>
      <c r="Y12" s="182">
        <v>2</v>
      </c>
      <c r="Z12" s="182"/>
      <c r="AA12" s="182">
        <v>2</v>
      </c>
      <c r="AB12" s="182">
        <v>2</v>
      </c>
      <c r="AC12" s="170">
        <f t="shared" si="1"/>
        <v>4</v>
      </c>
      <c r="AD12" s="170">
        <f t="shared" si="2"/>
        <v>6</v>
      </c>
      <c r="AE12" s="170">
        <f t="shared" si="3"/>
        <v>10</v>
      </c>
      <c r="AF12" s="198">
        <v>1</v>
      </c>
      <c r="AG12" s="197" t="s">
        <v>235</v>
      </c>
      <c r="AH12" s="184"/>
      <c r="AI12" s="184"/>
      <c r="AJ12" s="118"/>
      <c r="AK12" s="1"/>
    </row>
    <row r="13" spans="1:37" ht="15" customHeight="1" x14ac:dyDescent="0.2">
      <c r="A13" s="254">
        <v>5</v>
      </c>
      <c r="B13" s="253" t="s">
        <v>157</v>
      </c>
      <c r="C13" s="264" t="s">
        <v>134</v>
      </c>
      <c r="D13" s="251">
        <v>10</v>
      </c>
      <c r="E13" s="256">
        <f>SUM(AE13:AE14)</f>
        <v>44</v>
      </c>
      <c r="F13" s="170">
        <v>1</v>
      </c>
      <c r="G13" s="191" t="s">
        <v>145</v>
      </c>
      <c r="H13" s="170" t="s">
        <v>128</v>
      </c>
      <c r="I13" s="188"/>
      <c r="J13" s="172">
        <f t="shared" si="0"/>
        <v>2</v>
      </c>
      <c r="K13" s="222">
        <v>2</v>
      </c>
      <c r="L13" s="222"/>
      <c r="M13" s="192">
        <v>2</v>
      </c>
      <c r="N13" s="192">
        <v>1</v>
      </c>
      <c r="O13" s="181">
        <v>2</v>
      </c>
      <c r="P13" s="181">
        <v>1</v>
      </c>
      <c r="Q13" s="181">
        <v>1</v>
      </c>
      <c r="R13" s="181">
        <v>1</v>
      </c>
      <c r="S13" s="181">
        <v>3</v>
      </c>
      <c r="T13" s="181">
        <v>1</v>
      </c>
      <c r="U13" s="182">
        <v>3</v>
      </c>
      <c r="V13" s="182">
        <v>3</v>
      </c>
      <c r="W13" s="182">
        <v>2</v>
      </c>
      <c r="X13" s="182">
        <v>1</v>
      </c>
      <c r="Y13" s="182"/>
      <c r="Z13" s="182">
        <v>1</v>
      </c>
      <c r="AA13" s="182">
        <v>1</v>
      </c>
      <c r="AB13" s="182">
        <v>2</v>
      </c>
      <c r="AC13" s="170">
        <f t="shared" si="1"/>
        <v>11</v>
      </c>
      <c r="AD13" s="170">
        <f t="shared" si="2"/>
        <v>14</v>
      </c>
      <c r="AE13" s="170">
        <f t="shared" si="3"/>
        <v>25</v>
      </c>
      <c r="AF13" s="198">
        <v>2</v>
      </c>
      <c r="AG13" s="197" t="s">
        <v>235</v>
      </c>
      <c r="AH13" s="184"/>
      <c r="AI13" s="184"/>
      <c r="AJ13" s="118"/>
      <c r="AK13" s="1"/>
    </row>
    <row r="14" spans="1:37" ht="15" customHeight="1" x14ac:dyDescent="0.2">
      <c r="A14" s="254"/>
      <c r="B14" s="253"/>
      <c r="C14" s="265"/>
      <c r="D14" s="259"/>
      <c r="E14" s="259"/>
      <c r="F14" s="185">
        <v>2</v>
      </c>
      <c r="G14" s="191" t="s">
        <v>146</v>
      </c>
      <c r="H14" s="170" t="s">
        <v>128</v>
      </c>
      <c r="I14" s="188"/>
      <c r="J14" s="172">
        <f t="shared" si="0"/>
        <v>6.5</v>
      </c>
      <c r="K14" s="222">
        <v>6.5</v>
      </c>
      <c r="L14" s="222"/>
      <c r="M14" s="192">
        <v>1</v>
      </c>
      <c r="N14" s="192">
        <v>1</v>
      </c>
      <c r="O14" s="181"/>
      <c r="P14" s="181">
        <v>1</v>
      </c>
      <c r="Q14" s="181">
        <v>1</v>
      </c>
      <c r="R14" s="181">
        <v>1</v>
      </c>
      <c r="S14" s="181"/>
      <c r="T14" s="181"/>
      <c r="U14" s="182">
        <v>1</v>
      </c>
      <c r="V14" s="182">
        <v>3</v>
      </c>
      <c r="W14" s="182">
        <v>1</v>
      </c>
      <c r="X14" s="182">
        <v>1</v>
      </c>
      <c r="Y14" s="182">
        <v>3</v>
      </c>
      <c r="Z14" s="182">
        <v>1</v>
      </c>
      <c r="AA14" s="182">
        <v>2</v>
      </c>
      <c r="AB14" s="182">
        <v>2</v>
      </c>
      <c r="AC14" s="170">
        <f t="shared" si="1"/>
        <v>10</v>
      </c>
      <c r="AD14" s="170">
        <f t="shared" si="2"/>
        <v>9</v>
      </c>
      <c r="AE14" s="170">
        <f t="shared" si="3"/>
        <v>19</v>
      </c>
      <c r="AF14" s="198">
        <v>1</v>
      </c>
      <c r="AG14" s="186" t="s">
        <v>234</v>
      </c>
      <c r="AH14" s="184"/>
      <c r="AI14" s="184"/>
      <c r="AJ14" s="118"/>
      <c r="AK14" s="1"/>
    </row>
    <row r="15" spans="1:37" ht="15" customHeight="1" x14ac:dyDescent="0.2">
      <c r="A15" s="187">
        <v>6</v>
      </c>
      <c r="B15" s="188" t="s">
        <v>157</v>
      </c>
      <c r="C15" s="199" t="s">
        <v>163</v>
      </c>
      <c r="D15" s="195">
        <v>2</v>
      </c>
      <c r="E15" s="196">
        <f>AE15</f>
        <v>14</v>
      </c>
      <c r="F15" s="170">
        <v>1</v>
      </c>
      <c r="G15" s="191" t="s">
        <v>147</v>
      </c>
      <c r="H15" s="170" t="s">
        <v>128</v>
      </c>
      <c r="I15" s="195"/>
      <c r="J15" s="172">
        <f t="shared" si="0"/>
        <v>3</v>
      </c>
      <c r="K15" s="223"/>
      <c r="L15" s="223">
        <v>3</v>
      </c>
      <c r="M15" s="192">
        <v>1</v>
      </c>
      <c r="N15" s="192">
        <v>2</v>
      </c>
      <c r="O15" s="170">
        <v>2</v>
      </c>
      <c r="P15" s="170">
        <v>2</v>
      </c>
      <c r="Q15" s="170">
        <v>3</v>
      </c>
      <c r="R15" s="170">
        <v>1</v>
      </c>
      <c r="S15" s="170">
        <v>1</v>
      </c>
      <c r="T15" s="170">
        <v>2</v>
      </c>
      <c r="U15" s="173"/>
      <c r="V15" s="173"/>
      <c r="W15" s="173"/>
      <c r="X15" s="173"/>
      <c r="Y15" s="173"/>
      <c r="Z15" s="173"/>
      <c r="AA15" s="173"/>
      <c r="AB15" s="173"/>
      <c r="AC15" s="170">
        <f t="shared" si="1"/>
        <v>7</v>
      </c>
      <c r="AD15" s="170">
        <f t="shared" si="2"/>
        <v>7</v>
      </c>
      <c r="AE15" s="170">
        <f t="shared" si="3"/>
        <v>14</v>
      </c>
      <c r="AF15" s="198">
        <v>1</v>
      </c>
      <c r="AG15" s="197" t="s">
        <v>235</v>
      </c>
      <c r="AH15" s="184"/>
      <c r="AI15" s="184"/>
      <c r="AJ15" s="118"/>
      <c r="AK15" s="1"/>
    </row>
    <row r="16" spans="1:37" ht="15" customHeight="1" x14ac:dyDescent="0.2">
      <c r="A16" s="165">
        <v>7</v>
      </c>
      <c r="B16" s="195" t="s">
        <v>157</v>
      </c>
      <c r="C16" s="199" t="s">
        <v>135</v>
      </c>
      <c r="D16" s="195">
        <v>8</v>
      </c>
      <c r="E16" s="196">
        <f>AE16</f>
        <v>9</v>
      </c>
      <c r="F16" s="185">
        <v>1</v>
      </c>
      <c r="G16" s="191" t="s">
        <v>148</v>
      </c>
      <c r="H16" s="170" t="s">
        <v>128</v>
      </c>
      <c r="I16" s="188"/>
      <c r="J16" s="172">
        <f t="shared" si="0"/>
        <v>5</v>
      </c>
      <c r="K16" s="222">
        <v>5</v>
      </c>
      <c r="L16" s="222"/>
      <c r="M16" s="192"/>
      <c r="N16" s="192">
        <v>1</v>
      </c>
      <c r="O16" s="181">
        <v>2</v>
      </c>
      <c r="P16" s="181">
        <v>1</v>
      </c>
      <c r="Q16" s="181"/>
      <c r="R16" s="181"/>
      <c r="S16" s="181">
        <v>1</v>
      </c>
      <c r="T16" s="181">
        <v>1</v>
      </c>
      <c r="U16" s="182"/>
      <c r="V16" s="182"/>
      <c r="W16" s="182">
        <v>2</v>
      </c>
      <c r="X16" s="182"/>
      <c r="Y16" s="182"/>
      <c r="Z16" s="182"/>
      <c r="AA16" s="182"/>
      <c r="AB16" s="182">
        <v>1</v>
      </c>
      <c r="AC16" s="170">
        <f t="shared" si="1"/>
        <v>4</v>
      </c>
      <c r="AD16" s="170">
        <f t="shared" si="2"/>
        <v>5</v>
      </c>
      <c r="AE16" s="170">
        <f t="shared" si="3"/>
        <v>9</v>
      </c>
      <c r="AF16" s="198">
        <v>1</v>
      </c>
      <c r="AG16" s="197" t="s">
        <v>235</v>
      </c>
      <c r="AH16" s="184"/>
      <c r="AI16" s="184"/>
      <c r="AJ16" s="118"/>
      <c r="AK16" s="1"/>
    </row>
    <row r="17" spans="1:37" ht="15" customHeight="1" x14ac:dyDescent="0.2">
      <c r="A17" s="187">
        <v>8</v>
      </c>
      <c r="B17" s="188" t="s">
        <v>157</v>
      </c>
      <c r="C17" s="200" t="s">
        <v>136</v>
      </c>
      <c r="D17" s="188">
        <v>8</v>
      </c>
      <c r="E17" s="196">
        <f>AE17</f>
        <v>17</v>
      </c>
      <c r="F17" s="170">
        <v>1</v>
      </c>
      <c r="G17" s="191" t="s">
        <v>149</v>
      </c>
      <c r="H17" s="170" t="s">
        <v>128</v>
      </c>
      <c r="I17" s="188"/>
      <c r="J17" s="172">
        <f t="shared" si="0"/>
        <v>4</v>
      </c>
      <c r="K17" s="222"/>
      <c r="L17" s="222">
        <v>4</v>
      </c>
      <c r="M17" s="201"/>
      <c r="N17" s="201">
        <v>1</v>
      </c>
      <c r="O17" s="181">
        <v>4</v>
      </c>
      <c r="P17" s="181"/>
      <c r="Q17" s="181"/>
      <c r="R17" s="181">
        <v>2</v>
      </c>
      <c r="S17" s="181">
        <v>1</v>
      </c>
      <c r="T17" s="181">
        <v>1</v>
      </c>
      <c r="U17" s="182"/>
      <c r="V17" s="182">
        <v>1</v>
      </c>
      <c r="W17" s="182">
        <v>2</v>
      </c>
      <c r="X17" s="182"/>
      <c r="Y17" s="182">
        <v>1</v>
      </c>
      <c r="Z17" s="182">
        <v>3</v>
      </c>
      <c r="AA17" s="182"/>
      <c r="AB17" s="182">
        <v>1</v>
      </c>
      <c r="AC17" s="170">
        <f t="shared" si="1"/>
        <v>9</v>
      </c>
      <c r="AD17" s="170">
        <f t="shared" si="2"/>
        <v>8</v>
      </c>
      <c r="AE17" s="170">
        <f t="shared" si="3"/>
        <v>17</v>
      </c>
      <c r="AF17" s="198">
        <v>1</v>
      </c>
      <c r="AG17" s="186" t="s">
        <v>234</v>
      </c>
      <c r="AH17" s="184"/>
      <c r="AI17" s="184"/>
      <c r="AJ17" s="118"/>
      <c r="AK17" s="1"/>
    </row>
    <row r="18" spans="1:37" ht="15" customHeight="1" x14ac:dyDescent="0.2">
      <c r="A18" s="187">
        <v>9</v>
      </c>
      <c r="B18" s="188" t="s">
        <v>157</v>
      </c>
      <c r="C18" s="199" t="s">
        <v>137</v>
      </c>
      <c r="D18" s="195">
        <v>7</v>
      </c>
      <c r="E18" s="196">
        <f>AE18</f>
        <v>11</v>
      </c>
      <c r="F18" s="185">
        <v>1</v>
      </c>
      <c r="G18" s="191" t="s">
        <v>150</v>
      </c>
      <c r="H18" s="170" t="s">
        <v>128</v>
      </c>
      <c r="I18" s="188"/>
      <c r="J18" s="172">
        <f t="shared" si="0"/>
        <v>2</v>
      </c>
      <c r="K18" s="222"/>
      <c r="L18" s="222">
        <v>2</v>
      </c>
      <c r="M18" s="201">
        <v>1</v>
      </c>
      <c r="N18" s="192">
        <v>1</v>
      </c>
      <c r="O18" s="181">
        <v>1</v>
      </c>
      <c r="P18" s="181">
        <v>1</v>
      </c>
      <c r="Q18" s="181"/>
      <c r="R18" s="181">
        <v>1</v>
      </c>
      <c r="S18" s="181">
        <v>2</v>
      </c>
      <c r="T18" s="181">
        <v>1</v>
      </c>
      <c r="U18" s="182"/>
      <c r="V18" s="182"/>
      <c r="W18" s="182"/>
      <c r="X18" s="182">
        <v>1</v>
      </c>
      <c r="Y18" s="182">
        <v>1</v>
      </c>
      <c r="Z18" s="182"/>
      <c r="AA18" s="182"/>
      <c r="AB18" s="182">
        <v>1</v>
      </c>
      <c r="AC18" s="170">
        <f t="shared" si="1"/>
        <v>6</v>
      </c>
      <c r="AD18" s="170">
        <f t="shared" si="2"/>
        <v>5</v>
      </c>
      <c r="AE18" s="170">
        <f t="shared" si="3"/>
        <v>11</v>
      </c>
      <c r="AF18" s="198">
        <v>1</v>
      </c>
      <c r="AG18" s="197" t="s">
        <v>235</v>
      </c>
      <c r="AH18" s="184"/>
      <c r="AI18" s="184"/>
      <c r="AJ18" s="118"/>
      <c r="AK18" s="1"/>
    </row>
    <row r="19" spans="1:37" ht="15" customHeight="1" x14ac:dyDescent="0.2">
      <c r="A19" s="249">
        <v>10</v>
      </c>
      <c r="B19" s="260" t="s">
        <v>157</v>
      </c>
      <c r="C19" s="262" t="s">
        <v>138</v>
      </c>
      <c r="D19" s="260">
        <v>11</v>
      </c>
      <c r="E19" s="300">
        <f>SUM(AE19+AE20)</f>
        <v>128</v>
      </c>
      <c r="F19" s="170">
        <v>1</v>
      </c>
      <c r="G19" s="191" t="s">
        <v>229</v>
      </c>
      <c r="H19" s="170" t="s">
        <v>128</v>
      </c>
      <c r="I19" s="188"/>
      <c r="J19" s="172">
        <f t="shared" si="0"/>
        <v>8.5</v>
      </c>
      <c r="K19" s="222"/>
      <c r="L19" s="222">
        <v>8.5</v>
      </c>
      <c r="M19" s="192"/>
      <c r="N19" s="192"/>
      <c r="O19" s="181"/>
      <c r="P19" s="181"/>
      <c r="Q19" s="181">
        <v>1</v>
      </c>
      <c r="R19" s="181">
        <v>1</v>
      </c>
      <c r="S19" s="181"/>
      <c r="T19" s="181">
        <v>1</v>
      </c>
      <c r="U19" s="182">
        <v>3</v>
      </c>
      <c r="V19" s="182">
        <v>8</v>
      </c>
      <c r="W19" s="182">
        <v>2</v>
      </c>
      <c r="X19" s="182">
        <v>7</v>
      </c>
      <c r="Y19" s="182">
        <v>4</v>
      </c>
      <c r="Z19" s="182">
        <v>5</v>
      </c>
      <c r="AA19" s="182">
        <v>4</v>
      </c>
      <c r="AB19" s="182">
        <v>4</v>
      </c>
      <c r="AC19" s="170">
        <f t="shared" si="1"/>
        <v>26</v>
      </c>
      <c r="AD19" s="170">
        <f t="shared" si="2"/>
        <v>14</v>
      </c>
      <c r="AE19" s="170">
        <f t="shared" si="3"/>
        <v>40</v>
      </c>
      <c r="AF19" s="198">
        <v>3</v>
      </c>
      <c r="AG19" s="197" t="s">
        <v>235</v>
      </c>
      <c r="AH19" s="184"/>
      <c r="AI19" s="184"/>
      <c r="AJ19" s="118"/>
      <c r="AK19" s="1"/>
    </row>
    <row r="20" spans="1:37" ht="15" customHeight="1" x14ac:dyDescent="0.2">
      <c r="A20" s="250"/>
      <c r="B20" s="261"/>
      <c r="C20" s="263"/>
      <c r="D20" s="261"/>
      <c r="E20" s="301"/>
      <c r="F20" s="185">
        <v>2</v>
      </c>
      <c r="G20" s="191" t="s">
        <v>230</v>
      </c>
      <c r="H20" s="170" t="s">
        <v>128</v>
      </c>
      <c r="I20" s="188"/>
      <c r="J20" s="172">
        <f t="shared" si="0"/>
        <v>4.5</v>
      </c>
      <c r="K20" s="222"/>
      <c r="L20" s="222">
        <v>4.5</v>
      </c>
      <c r="M20" s="192">
        <v>7</v>
      </c>
      <c r="N20" s="192">
        <v>5</v>
      </c>
      <c r="O20" s="181">
        <v>15</v>
      </c>
      <c r="P20" s="181">
        <v>7</v>
      </c>
      <c r="Q20" s="181">
        <v>5</v>
      </c>
      <c r="R20" s="181">
        <v>2</v>
      </c>
      <c r="S20" s="181">
        <v>3</v>
      </c>
      <c r="T20" s="181">
        <v>1</v>
      </c>
      <c r="U20" s="182">
        <v>6</v>
      </c>
      <c r="V20" s="182">
        <v>3</v>
      </c>
      <c r="W20" s="182">
        <v>2</v>
      </c>
      <c r="X20" s="182">
        <v>8</v>
      </c>
      <c r="Y20" s="182">
        <v>6</v>
      </c>
      <c r="Z20" s="182">
        <v>4</v>
      </c>
      <c r="AA20" s="182">
        <v>7</v>
      </c>
      <c r="AB20" s="182">
        <v>7</v>
      </c>
      <c r="AC20" s="170">
        <f>SUM(N20,P20,R20,T20,V20,X20,Z20,AB20)</f>
        <v>37</v>
      </c>
      <c r="AD20" s="170">
        <f>SUM(M20,O20,Q20,S20,U20,W20,Y20,AA20)</f>
        <v>51</v>
      </c>
      <c r="AE20" s="170">
        <f>SUM(AC20:AD20)</f>
        <v>88</v>
      </c>
      <c r="AF20" s="198">
        <v>5</v>
      </c>
      <c r="AG20" s="186" t="s">
        <v>234</v>
      </c>
      <c r="AH20" s="184"/>
      <c r="AI20" s="184"/>
      <c r="AJ20" s="118"/>
      <c r="AK20" s="1"/>
    </row>
    <row r="21" spans="1:37" ht="15" customHeight="1" x14ac:dyDescent="0.2">
      <c r="A21" s="254">
        <v>11</v>
      </c>
      <c r="B21" s="253" t="s">
        <v>157</v>
      </c>
      <c r="C21" s="282" t="s">
        <v>139</v>
      </c>
      <c r="D21" s="253">
        <v>8</v>
      </c>
      <c r="E21" s="271">
        <f>AE21+AE22</f>
        <v>24</v>
      </c>
      <c r="F21" s="185">
        <v>1</v>
      </c>
      <c r="G21" s="191" t="s">
        <v>151</v>
      </c>
      <c r="H21" s="170" t="s">
        <v>128</v>
      </c>
      <c r="I21" s="188"/>
      <c r="J21" s="172">
        <f t="shared" si="0"/>
        <v>8.3000000000000007</v>
      </c>
      <c r="K21" s="222"/>
      <c r="L21" s="222">
        <v>8.3000000000000007</v>
      </c>
      <c r="M21" s="192">
        <v>1</v>
      </c>
      <c r="N21" s="192">
        <v>1</v>
      </c>
      <c r="O21" s="181">
        <v>1</v>
      </c>
      <c r="P21" s="181"/>
      <c r="Q21" s="181">
        <v>1</v>
      </c>
      <c r="R21" s="181">
        <v>2</v>
      </c>
      <c r="S21" s="181">
        <v>1</v>
      </c>
      <c r="T21" s="181"/>
      <c r="U21" s="182"/>
      <c r="V21" s="182"/>
      <c r="W21" s="182">
        <v>1</v>
      </c>
      <c r="X21" s="182"/>
      <c r="Y21" s="182"/>
      <c r="Z21" s="182">
        <v>1</v>
      </c>
      <c r="AA21" s="182"/>
      <c r="AB21" s="182">
        <v>1</v>
      </c>
      <c r="AC21" s="170">
        <f t="shared" si="1"/>
        <v>5</v>
      </c>
      <c r="AD21" s="170">
        <f t="shared" si="2"/>
        <v>5</v>
      </c>
      <c r="AE21" s="170">
        <f t="shared" si="3"/>
        <v>10</v>
      </c>
      <c r="AF21" s="198">
        <v>1</v>
      </c>
      <c r="AG21" s="197" t="s">
        <v>235</v>
      </c>
      <c r="AH21" s="184"/>
      <c r="AI21" s="184"/>
      <c r="AJ21" s="118"/>
      <c r="AK21" s="1"/>
    </row>
    <row r="22" spans="1:37" ht="15" customHeight="1" x14ac:dyDescent="0.2">
      <c r="A22" s="254"/>
      <c r="B22" s="253"/>
      <c r="C22" s="282"/>
      <c r="D22" s="253"/>
      <c r="E22" s="253"/>
      <c r="F22" s="170">
        <v>2</v>
      </c>
      <c r="G22" s="191" t="s">
        <v>152</v>
      </c>
      <c r="H22" s="170" t="s">
        <v>128</v>
      </c>
      <c r="I22" s="188"/>
      <c r="J22" s="172">
        <f t="shared" si="0"/>
        <v>11</v>
      </c>
      <c r="K22" s="222"/>
      <c r="L22" s="222">
        <v>11</v>
      </c>
      <c r="M22" s="192"/>
      <c r="N22" s="192"/>
      <c r="O22" s="181"/>
      <c r="P22" s="181"/>
      <c r="Q22" s="181"/>
      <c r="R22" s="181"/>
      <c r="S22" s="181"/>
      <c r="T22" s="181"/>
      <c r="U22" s="182">
        <v>1</v>
      </c>
      <c r="V22" s="182">
        <v>2</v>
      </c>
      <c r="W22" s="182"/>
      <c r="X22" s="182">
        <v>3</v>
      </c>
      <c r="Y22" s="182">
        <v>2</v>
      </c>
      <c r="Z22" s="182">
        <v>4</v>
      </c>
      <c r="AA22" s="182">
        <v>2</v>
      </c>
      <c r="AB22" s="182"/>
      <c r="AC22" s="170">
        <f t="shared" si="1"/>
        <v>9</v>
      </c>
      <c r="AD22" s="170">
        <f t="shared" si="2"/>
        <v>5</v>
      </c>
      <c r="AE22" s="170">
        <f t="shared" si="3"/>
        <v>14</v>
      </c>
      <c r="AF22" s="198">
        <v>1</v>
      </c>
      <c r="AG22" s="197" t="s">
        <v>235</v>
      </c>
      <c r="AH22" s="184"/>
      <c r="AI22" s="184"/>
      <c r="AJ22" s="118"/>
      <c r="AK22" s="1"/>
    </row>
    <row r="23" spans="1:37" ht="15" customHeight="1" x14ac:dyDescent="0.2">
      <c r="A23" s="255">
        <v>12</v>
      </c>
      <c r="B23" s="253" t="s">
        <v>157</v>
      </c>
      <c r="C23" s="269" t="s">
        <v>140</v>
      </c>
      <c r="D23" s="259">
        <v>9</v>
      </c>
      <c r="E23" s="271">
        <f>AE23+AE24</f>
        <v>35</v>
      </c>
      <c r="F23" s="170">
        <v>1</v>
      </c>
      <c r="G23" s="191" t="s">
        <v>153</v>
      </c>
      <c r="H23" s="170" t="s">
        <v>128</v>
      </c>
      <c r="I23" s="188"/>
      <c r="J23" s="172">
        <f t="shared" si="0"/>
        <v>6</v>
      </c>
      <c r="K23" s="222">
        <v>4</v>
      </c>
      <c r="L23" s="222">
        <v>2</v>
      </c>
      <c r="M23" s="192"/>
      <c r="N23" s="192"/>
      <c r="O23" s="181"/>
      <c r="P23" s="181">
        <v>1</v>
      </c>
      <c r="Q23" s="181"/>
      <c r="R23" s="181">
        <v>1</v>
      </c>
      <c r="S23" s="181"/>
      <c r="T23" s="181">
        <v>2</v>
      </c>
      <c r="U23" s="182">
        <v>1</v>
      </c>
      <c r="V23" s="182">
        <v>1</v>
      </c>
      <c r="W23" s="182">
        <v>4</v>
      </c>
      <c r="X23" s="182">
        <v>3</v>
      </c>
      <c r="Y23" s="182">
        <v>2</v>
      </c>
      <c r="Z23" s="182">
        <v>2</v>
      </c>
      <c r="AA23" s="182">
        <v>1</v>
      </c>
      <c r="AB23" s="182">
        <v>1</v>
      </c>
      <c r="AC23" s="170">
        <f t="shared" si="1"/>
        <v>11</v>
      </c>
      <c r="AD23" s="170">
        <f t="shared" si="2"/>
        <v>8</v>
      </c>
      <c r="AE23" s="170">
        <f t="shared" si="3"/>
        <v>19</v>
      </c>
      <c r="AF23" s="198">
        <v>1</v>
      </c>
      <c r="AG23" s="197" t="s">
        <v>234</v>
      </c>
      <c r="AH23" s="184"/>
      <c r="AI23" s="184"/>
      <c r="AJ23" s="118"/>
      <c r="AK23" s="1"/>
    </row>
    <row r="24" spans="1:37" ht="15" customHeight="1" x14ac:dyDescent="0.2">
      <c r="A24" s="250"/>
      <c r="B24" s="253"/>
      <c r="C24" s="270"/>
      <c r="D24" s="252"/>
      <c r="E24" s="253"/>
      <c r="F24" s="185">
        <v>2</v>
      </c>
      <c r="G24" s="191" t="s">
        <v>231</v>
      </c>
      <c r="H24" s="170" t="s">
        <v>128</v>
      </c>
      <c r="I24" s="188"/>
      <c r="J24" s="172">
        <f t="shared" si="0"/>
        <v>4</v>
      </c>
      <c r="K24" s="222">
        <v>0.6</v>
      </c>
      <c r="L24" s="222">
        <v>3.4</v>
      </c>
      <c r="M24" s="192"/>
      <c r="N24" s="192"/>
      <c r="O24" s="181">
        <v>2</v>
      </c>
      <c r="P24" s="181"/>
      <c r="Q24" s="181"/>
      <c r="R24" s="181"/>
      <c r="S24" s="181"/>
      <c r="T24" s="181"/>
      <c r="U24" s="182">
        <v>2</v>
      </c>
      <c r="V24" s="182">
        <v>2</v>
      </c>
      <c r="W24" s="182">
        <v>1</v>
      </c>
      <c r="X24" s="182">
        <v>2</v>
      </c>
      <c r="Y24" s="182">
        <v>3</v>
      </c>
      <c r="Z24" s="182"/>
      <c r="AA24" s="182">
        <v>2</v>
      </c>
      <c r="AB24" s="182">
        <v>2</v>
      </c>
      <c r="AC24" s="170">
        <f t="shared" si="1"/>
        <v>6</v>
      </c>
      <c r="AD24" s="170">
        <f t="shared" si="2"/>
        <v>10</v>
      </c>
      <c r="AE24" s="170">
        <f t="shared" si="3"/>
        <v>16</v>
      </c>
      <c r="AF24" s="198">
        <v>1</v>
      </c>
      <c r="AG24" s="186" t="s">
        <v>234</v>
      </c>
      <c r="AH24" s="184"/>
      <c r="AI24" s="184"/>
      <c r="AJ24" s="118"/>
      <c r="AK24" s="1"/>
    </row>
    <row r="25" spans="1:37" ht="15" customHeight="1" x14ac:dyDescent="0.2">
      <c r="A25" s="187">
        <v>13</v>
      </c>
      <c r="B25" s="188" t="s">
        <v>157</v>
      </c>
      <c r="C25" s="202" t="s">
        <v>141</v>
      </c>
      <c r="D25" s="188">
        <v>9</v>
      </c>
      <c r="E25" s="190">
        <f>AE25</f>
        <v>124</v>
      </c>
      <c r="F25" s="170">
        <v>1</v>
      </c>
      <c r="G25" s="191" t="s">
        <v>154</v>
      </c>
      <c r="H25" s="170" t="s">
        <v>128</v>
      </c>
      <c r="I25" s="188"/>
      <c r="J25" s="172">
        <f t="shared" si="0"/>
        <v>8.5</v>
      </c>
      <c r="K25" s="222"/>
      <c r="L25" s="222">
        <v>8.5</v>
      </c>
      <c r="M25" s="192">
        <v>3</v>
      </c>
      <c r="N25" s="192">
        <v>4</v>
      </c>
      <c r="O25" s="181">
        <v>5</v>
      </c>
      <c r="P25" s="181">
        <v>5</v>
      </c>
      <c r="Q25" s="181">
        <v>5</v>
      </c>
      <c r="R25" s="181">
        <v>5</v>
      </c>
      <c r="S25" s="181">
        <v>8</v>
      </c>
      <c r="T25" s="181">
        <v>4</v>
      </c>
      <c r="U25" s="182">
        <v>9</v>
      </c>
      <c r="V25" s="182">
        <v>9</v>
      </c>
      <c r="W25" s="182">
        <v>11</v>
      </c>
      <c r="X25" s="182">
        <v>15</v>
      </c>
      <c r="Y25" s="182">
        <v>7</v>
      </c>
      <c r="Z25" s="182">
        <v>15</v>
      </c>
      <c r="AA25" s="182">
        <v>10</v>
      </c>
      <c r="AB25" s="182">
        <v>9</v>
      </c>
      <c r="AC25" s="170">
        <f t="shared" si="1"/>
        <v>66</v>
      </c>
      <c r="AD25" s="170">
        <f t="shared" si="2"/>
        <v>58</v>
      </c>
      <c r="AE25" s="170">
        <f t="shared" si="3"/>
        <v>124</v>
      </c>
      <c r="AF25" s="203">
        <v>8</v>
      </c>
      <c r="AG25" s="186" t="s">
        <v>234</v>
      </c>
      <c r="AH25" s="184"/>
      <c r="AI25" s="184"/>
      <c r="AJ25" s="118"/>
      <c r="AK25" s="1"/>
    </row>
    <row r="26" spans="1:37" ht="15" customHeight="1" x14ac:dyDescent="0.2">
      <c r="A26" s="165">
        <v>14</v>
      </c>
      <c r="B26" s="195" t="s">
        <v>157</v>
      </c>
      <c r="C26" s="204" t="s">
        <v>142</v>
      </c>
      <c r="D26" s="188">
        <v>9</v>
      </c>
      <c r="E26" s="190">
        <f>AE26</f>
        <v>19</v>
      </c>
      <c r="F26" s="185">
        <v>1</v>
      </c>
      <c r="G26" s="191" t="s">
        <v>155</v>
      </c>
      <c r="H26" s="170" t="s">
        <v>128</v>
      </c>
      <c r="I26" s="188"/>
      <c r="J26" s="172">
        <f t="shared" si="0"/>
        <v>4</v>
      </c>
      <c r="K26" s="222"/>
      <c r="L26" s="222">
        <v>4</v>
      </c>
      <c r="M26" s="192">
        <v>2</v>
      </c>
      <c r="N26" s="192">
        <v>2</v>
      </c>
      <c r="O26" s="181"/>
      <c r="P26" s="181">
        <v>3</v>
      </c>
      <c r="Q26" s="181">
        <v>1</v>
      </c>
      <c r="R26" s="181"/>
      <c r="S26" s="181">
        <v>1</v>
      </c>
      <c r="T26" s="181"/>
      <c r="U26" s="182"/>
      <c r="V26" s="182"/>
      <c r="W26" s="182">
        <v>2</v>
      </c>
      <c r="X26" s="182">
        <v>2</v>
      </c>
      <c r="Y26" s="182">
        <v>3</v>
      </c>
      <c r="Z26" s="182"/>
      <c r="AA26" s="182"/>
      <c r="AB26" s="182">
        <v>3</v>
      </c>
      <c r="AC26" s="170">
        <f t="shared" si="1"/>
        <v>10</v>
      </c>
      <c r="AD26" s="170">
        <f t="shared" si="2"/>
        <v>9</v>
      </c>
      <c r="AE26" s="170">
        <f>SUM(AC26:AD26)</f>
        <v>19</v>
      </c>
      <c r="AF26" s="203">
        <v>1</v>
      </c>
      <c r="AG26" s="186" t="s">
        <v>234</v>
      </c>
      <c r="AH26" s="184"/>
      <c r="AI26" s="184"/>
      <c r="AJ26" s="118"/>
      <c r="AK26" s="1"/>
    </row>
    <row r="27" spans="1:37" ht="15" customHeight="1" x14ac:dyDescent="0.2">
      <c r="A27" s="249">
        <v>15</v>
      </c>
      <c r="B27" s="251" t="s">
        <v>157</v>
      </c>
      <c r="C27" s="264" t="s">
        <v>143</v>
      </c>
      <c r="D27" s="272">
        <v>11</v>
      </c>
      <c r="E27" s="277">
        <f>SUM(AE27,AE28,AE29)</f>
        <v>29</v>
      </c>
      <c r="F27" s="170">
        <v>1</v>
      </c>
      <c r="G27" s="191" t="s">
        <v>171</v>
      </c>
      <c r="H27" s="170" t="s">
        <v>128</v>
      </c>
      <c r="I27" s="188"/>
      <c r="J27" s="172">
        <f t="shared" si="0"/>
        <v>4</v>
      </c>
      <c r="K27" s="222">
        <v>3</v>
      </c>
      <c r="L27" s="222">
        <v>1</v>
      </c>
      <c r="M27" s="192"/>
      <c r="N27" s="192">
        <v>1</v>
      </c>
      <c r="O27" s="181">
        <v>1</v>
      </c>
      <c r="P27" s="181"/>
      <c r="Q27" s="181"/>
      <c r="R27" s="181"/>
      <c r="S27" s="181">
        <v>1</v>
      </c>
      <c r="T27" s="181"/>
      <c r="U27" s="182"/>
      <c r="V27" s="182">
        <v>1</v>
      </c>
      <c r="W27" s="182">
        <v>1</v>
      </c>
      <c r="X27" s="182"/>
      <c r="Y27" s="182"/>
      <c r="Z27" s="182">
        <v>1</v>
      </c>
      <c r="AA27" s="182">
        <v>1</v>
      </c>
      <c r="AB27" s="182">
        <v>2</v>
      </c>
      <c r="AC27" s="170">
        <f t="shared" si="1"/>
        <v>5</v>
      </c>
      <c r="AD27" s="170">
        <f t="shared" si="2"/>
        <v>4</v>
      </c>
      <c r="AE27" s="170">
        <f t="shared" si="3"/>
        <v>9</v>
      </c>
      <c r="AF27" s="198">
        <v>1</v>
      </c>
      <c r="AG27" s="197" t="s">
        <v>235</v>
      </c>
      <c r="AH27" s="184"/>
      <c r="AI27" s="184"/>
      <c r="AJ27" s="118"/>
      <c r="AK27" s="1"/>
    </row>
    <row r="28" spans="1:37" ht="15" customHeight="1" x14ac:dyDescent="0.2">
      <c r="A28" s="255"/>
      <c r="B28" s="259"/>
      <c r="C28" s="265"/>
      <c r="D28" s="273"/>
      <c r="E28" s="278"/>
      <c r="F28" s="185">
        <v>2</v>
      </c>
      <c r="G28" s="191" t="s">
        <v>172</v>
      </c>
      <c r="H28" s="170" t="s">
        <v>128</v>
      </c>
      <c r="I28" s="188"/>
      <c r="J28" s="172">
        <f t="shared" si="0"/>
        <v>0</v>
      </c>
      <c r="K28" s="222"/>
      <c r="L28" s="222"/>
      <c r="M28" s="192"/>
      <c r="N28" s="192"/>
      <c r="O28" s="181"/>
      <c r="P28" s="181"/>
      <c r="Q28" s="181"/>
      <c r="R28" s="181"/>
      <c r="S28" s="181"/>
      <c r="T28" s="181"/>
      <c r="U28" s="182"/>
      <c r="V28" s="182"/>
      <c r="W28" s="182">
        <v>1</v>
      </c>
      <c r="X28" s="182">
        <v>1</v>
      </c>
      <c r="Y28" s="182"/>
      <c r="Z28" s="182">
        <v>1</v>
      </c>
      <c r="AA28" s="182">
        <v>1</v>
      </c>
      <c r="AB28" s="182">
        <v>1</v>
      </c>
      <c r="AC28" s="170">
        <f t="shared" si="1"/>
        <v>3</v>
      </c>
      <c r="AD28" s="170">
        <f t="shared" si="2"/>
        <v>2</v>
      </c>
      <c r="AE28" s="170">
        <f t="shared" si="3"/>
        <v>5</v>
      </c>
      <c r="AF28" s="198">
        <v>1</v>
      </c>
      <c r="AG28" s="197" t="s">
        <v>235</v>
      </c>
      <c r="AH28" s="184"/>
      <c r="AI28" s="184"/>
      <c r="AJ28" s="118"/>
      <c r="AK28" s="1"/>
    </row>
    <row r="29" spans="1:37" ht="15" customHeight="1" x14ac:dyDescent="0.2">
      <c r="A29" s="250"/>
      <c r="B29" s="252"/>
      <c r="C29" s="266"/>
      <c r="D29" s="274"/>
      <c r="E29" s="279"/>
      <c r="F29" s="170">
        <v>3</v>
      </c>
      <c r="G29" s="191" t="s">
        <v>173</v>
      </c>
      <c r="H29" s="170" t="s">
        <v>128</v>
      </c>
      <c r="I29" s="188"/>
      <c r="J29" s="172">
        <f t="shared" si="0"/>
        <v>13</v>
      </c>
      <c r="K29" s="222">
        <v>8</v>
      </c>
      <c r="L29" s="222">
        <v>5</v>
      </c>
      <c r="M29" s="192"/>
      <c r="N29" s="192"/>
      <c r="O29" s="181"/>
      <c r="P29" s="181"/>
      <c r="Q29" s="181"/>
      <c r="R29" s="181"/>
      <c r="S29" s="181"/>
      <c r="T29" s="181"/>
      <c r="U29" s="182"/>
      <c r="V29" s="182"/>
      <c r="W29" s="182">
        <v>1</v>
      </c>
      <c r="X29" s="182">
        <v>3</v>
      </c>
      <c r="Y29" s="182">
        <v>2</v>
      </c>
      <c r="Z29" s="182">
        <v>3</v>
      </c>
      <c r="AA29" s="182">
        <v>2</v>
      </c>
      <c r="AB29" s="182">
        <v>4</v>
      </c>
      <c r="AC29" s="170">
        <f t="shared" si="1"/>
        <v>10</v>
      </c>
      <c r="AD29" s="170">
        <f t="shared" si="2"/>
        <v>5</v>
      </c>
      <c r="AE29" s="170">
        <f t="shared" si="3"/>
        <v>15</v>
      </c>
      <c r="AF29" s="198">
        <v>1</v>
      </c>
      <c r="AG29" s="197" t="s">
        <v>235</v>
      </c>
      <c r="AH29" s="184"/>
      <c r="AI29" s="184"/>
      <c r="AJ29" s="118"/>
      <c r="AK29" s="1"/>
    </row>
    <row r="30" spans="1:37" ht="15" customHeight="1" x14ac:dyDescent="0.2">
      <c r="A30" s="249">
        <v>16</v>
      </c>
      <c r="B30" s="251" t="s">
        <v>157</v>
      </c>
      <c r="C30" s="275" t="s">
        <v>158</v>
      </c>
      <c r="D30" s="251">
        <v>7</v>
      </c>
      <c r="E30" s="256">
        <f>SUM(AE30:AE32)</f>
        <v>20</v>
      </c>
      <c r="F30" s="185">
        <v>1</v>
      </c>
      <c r="G30" s="205" t="s">
        <v>232</v>
      </c>
      <c r="H30" s="170" t="s">
        <v>128</v>
      </c>
      <c r="I30" s="188"/>
      <c r="J30" s="172">
        <f t="shared" si="0"/>
        <v>18.5</v>
      </c>
      <c r="K30" s="222">
        <v>13.5</v>
      </c>
      <c r="L30" s="222">
        <v>5</v>
      </c>
      <c r="M30" s="192"/>
      <c r="N30" s="192"/>
      <c r="O30" s="181"/>
      <c r="P30" s="181"/>
      <c r="Q30" s="181"/>
      <c r="R30" s="181"/>
      <c r="S30" s="181"/>
      <c r="T30" s="181"/>
      <c r="U30" s="182">
        <v>1</v>
      </c>
      <c r="V30" s="182">
        <v>1</v>
      </c>
      <c r="W30" s="182">
        <v>1</v>
      </c>
      <c r="X30" s="182">
        <v>2</v>
      </c>
      <c r="Y30" s="182">
        <v>1</v>
      </c>
      <c r="Z30" s="182">
        <v>1</v>
      </c>
      <c r="AA30" s="182">
        <v>2</v>
      </c>
      <c r="AB30" s="182">
        <v>2</v>
      </c>
      <c r="AC30" s="170">
        <f t="shared" si="1"/>
        <v>6</v>
      </c>
      <c r="AD30" s="170">
        <f t="shared" si="2"/>
        <v>5</v>
      </c>
      <c r="AE30" s="170">
        <f t="shared" si="3"/>
        <v>11</v>
      </c>
      <c r="AF30" s="198">
        <v>1</v>
      </c>
      <c r="AG30" s="197" t="s">
        <v>235</v>
      </c>
      <c r="AH30" s="184"/>
      <c r="AI30" s="184"/>
      <c r="AJ30" s="118"/>
      <c r="AK30" s="1"/>
    </row>
    <row r="31" spans="1:37" ht="15" customHeight="1" x14ac:dyDescent="0.2">
      <c r="A31" s="255"/>
      <c r="B31" s="259"/>
      <c r="C31" s="269"/>
      <c r="D31" s="259"/>
      <c r="E31" s="257"/>
      <c r="F31" s="170">
        <v>2</v>
      </c>
      <c r="G31" s="205" t="s">
        <v>174</v>
      </c>
      <c r="H31" s="170" t="s">
        <v>128</v>
      </c>
      <c r="I31" s="188"/>
      <c r="J31" s="172">
        <f t="shared" si="0"/>
        <v>14</v>
      </c>
      <c r="K31" s="222">
        <v>14</v>
      </c>
      <c r="L31" s="222"/>
      <c r="M31" s="192"/>
      <c r="N31" s="192"/>
      <c r="O31" s="181"/>
      <c r="P31" s="181"/>
      <c r="Q31" s="181"/>
      <c r="R31" s="181"/>
      <c r="S31" s="181"/>
      <c r="T31" s="181"/>
      <c r="U31" s="182"/>
      <c r="V31" s="182">
        <v>1</v>
      </c>
      <c r="W31" s="182"/>
      <c r="X31" s="182">
        <v>1</v>
      </c>
      <c r="Y31" s="182">
        <v>1</v>
      </c>
      <c r="Z31" s="182">
        <v>1</v>
      </c>
      <c r="AA31" s="182">
        <v>2</v>
      </c>
      <c r="AB31" s="182"/>
      <c r="AC31" s="170">
        <f t="shared" si="1"/>
        <v>3</v>
      </c>
      <c r="AD31" s="170">
        <f t="shared" si="2"/>
        <v>3</v>
      </c>
      <c r="AE31" s="170">
        <f t="shared" si="3"/>
        <v>6</v>
      </c>
      <c r="AF31" s="198">
        <v>1</v>
      </c>
      <c r="AG31" s="197" t="s">
        <v>235</v>
      </c>
      <c r="AH31" s="184"/>
      <c r="AI31" s="184"/>
      <c r="AJ31" s="118"/>
      <c r="AK31" s="1"/>
    </row>
    <row r="32" spans="1:37" ht="15" customHeight="1" x14ac:dyDescent="0.2">
      <c r="A32" s="255"/>
      <c r="B32" s="259"/>
      <c r="C32" s="269"/>
      <c r="D32" s="259"/>
      <c r="E32" s="257"/>
      <c r="F32" s="185">
        <v>3</v>
      </c>
      <c r="G32" s="205" t="s">
        <v>175</v>
      </c>
      <c r="H32" s="170" t="s">
        <v>128</v>
      </c>
      <c r="I32" s="188"/>
      <c r="J32" s="172">
        <f t="shared" si="0"/>
        <v>21</v>
      </c>
      <c r="K32" s="222">
        <v>21</v>
      </c>
      <c r="L32" s="222"/>
      <c r="M32" s="192"/>
      <c r="N32" s="192"/>
      <c r="O32" s="181"/>
      <c r="P32" s="181"/>
      <c r="Q32" s="181"/>
      <c r="R32" s="181"/>
      <c r="S32" s="181"/>
      <c r="T32" s="181"/>
      <c r="U32" s="182"/>
      <c r="V32" s="182">
        <v>1</v>
      </c>
      <c r="W32" s="182"/>
      <c r="X32" s="182"/>
      <c r="Y32" s="182"/>
      <c r="Z32" s="182"/>
      <c r="AA32" s="182">
        <v>2</v>
      </c>
      <c r="AB32" s="182"/>
      <c r="AC32" s="170">
        <f t="shared" si="1"/>
        <v>1</v>
      </c>
      <c r="AD32" s="170">
        <f t="shared" si="2"/>
        <v>2</v>
      </c>
      <c r="AE32" s="170">
        <f t="shared" si="3"/>
        <v>3</v>
      </c>
      <c r="AF32" s="198">
        <v>1</v>
      </c>
      <c r="AG32" s="197" t="s">
        <v>235</v>
      </c>
      <c r="AH32" s="184"/>
      <c r="AI32" s="184"/>
      <c r="AJ32" s="118"/>
      <c r="AK32" s="1"/>
    </row>
    <row r="33" spans="1:37" ht="15" customHeight="1" x14ac:dyDescent="0.2">
      <c r="A33" s="249">
        <v>17</v>
      </c>
      <c r="B33" s="251" t="s">
        <v>157</v>
      </c>
      <c r="C33" s="264" t="s">
        <v>177</v>
      </c>
      <c r="D33" s="251">
        <v>8</v>
      </c>
      <c r="E33" s="256">
        <f>AE33+AE34+AE35+AE36+AE37</f>
        <v>33</v>
      </c>
      <c r="F33" s="185">
        <v>1</v>
      </c>
      <c r="G33" s="205" t="s">
        <v>233</v>
      </c>
      <c r="H33" s="170" t="s">
        <v>128</v>
      </c>
      <c r="I33" s="188"/>
      <c r="J33" s="172">
        <f t="shared" si="0"/>
        <v>28</v>
      </c>
      <c r="K33" s="222">
        <v>20</v>
      </c>
      <c r="L33" s="222">
        <v>8</v>
      </c>
      <c r="M33" s="192">
        <v>1</v>
      </c>
      <c r="N33" s="192">
        <v>0</v>
      </c>
      <c r="O33" s="181">
        <v>0</v>
      </c>
      <c r="P33" s="181">
        <v>1</v>
      </c>
      <c r="Q33" s="181">
        <v>1</v>
      </c>
      <c r="R33" s="181">
        <v>0</v>
      </c>
      <c r="S33" s="181">
        <v>2</v>
      </c>
      <c r="T33" s="181">
        <v>4</v>
      </c>
      <c r="U33" s="182"/>
      <c r="V33" s="182"/>
      <c r="W33" s="182"/>
      <c r="X33" s="182"/>
      <c r="Y33" s="182"/>
      <c r="Z33" s="182"/>
      <c r="AA33" s="182"/>
      <c r="AB33" s="182"/>
      <c r="AC33" s="170">
        <f t="shared" si="1"/>
        <v>5</v>
      </c>
      <c r="AD33" s="170">
        <f t="shared" si="2"/>
        <v>4</v>
      </c>
      <c r="AE33" s="170">
        <f t="shared" si="3"/>
        <v>9</v>
      </c>
      <c r="AF33" s="206">
        <v>1</v>
      </c>
      <c r="AG33" s="197" t="s">
        <v>235</v>
      </c>
      <c r="AH33" s="184"/>
      <c r="AI33" s="184"/>
      <c r="AJ33" s="118"/>
      <c r="AK33" s="1"/>
    </row>
    <row r="34" spans="1:37" ht="15" customHeight="1" x14ac:dyDescent="0.2">
      <c r="A34" s="255"/>
      <c r="B34" s="259"/>
      <c r="C34" s="265"/>
      <c r="D34" s="259"/>
      <c r="E34" s="257"/>
      <c r="F34" s="170">
        <v>2</v>
      </c>
      <c r="G34" s="205" t="s">
        <v>178</v>
      </c>
      <c r="H34" s="170" t="s">
        <v>128</v>
      </c>
      <c r="I34" s="188"/>
      <c r="J34" s="172">
        <f t="shared" si="0"/>
        <v>14</v>
      </c>
      <c r="K34" s="222">
        <v>14</v>
      </c>
      <c r="L34" s="222">
        <v>0</v>
      </c>
      <c r="M34" s="192">
        <v>1</v>
      </c>
      <c r="N34" s="192">
        <v>1</v>
      </c>
      <c r="O34" s="181">
        <v>1</v>
      </c>
      <c r="P34" s="181">
        <v>0</v>
      </c>
      <c r="Q34" s="181">
        <v>0</v>
      </c>
      <c r="R34" s="181">
        <v>2</v>
      </c>
      <c r="S34" s="181">
        <v>0</v>
      </c>
      <c r="T34" s="181">
        <v>0</v>
      </c>
      <c r="U34" s="182"/>
      <c r="V34" s="182"/>
      <c r="W34" s="182"/>
      <c r="X34" s="182"/>
      <c r="Y34" s="182"/>
      <c r="Z34" s="182"/>
      <c r="AA34" s="182"/>
      <c r="AB34" s="182"/>
      <c r="AC34" s="170">
        <f t="shared" si="1"/>
        <v>3</v>
      </c>
      <c r="AD34" s="170">
        <f t="shared" si="2"/>
        <v>2</v>
      </c>
      <c r="AE34" s="170">
        <f t="shared" si="3"/>
        <v>5</v>
      </c>
      <c r="AF34" s="206">
        <v>1</v>
      </c>
      <c r="AG34" s="197" t="s">
        <v>235</v>
      </c>
      <c r="AH34" s="184"/>
      <c r="AI34" s="184"/>
      <c r="AJ34" s="118"/>
      <c r="AK34" s="1"/>
    </row>
    <row r="35" spans="1:37" ht="15" customHeight="1" x14ac:dyDescent="0.2">
      <c r="A35" s="255"/>
      <c r="B35" s="259"/>
      <c r="C35" s="265"/>
      <c r="D35" s="259"/>
      <c r="E35" s="257"/>
      <c r="F35" s="185">
        <v>3</v>
      </c>
      <c r="G35" s="205" t="s">
        <v>179</v>
      </c>
      <c r="H35" s="170" t="s">
        <v>128</v>
      </c>
      <c r="I35" s="188"/>
      <c r="J35" s="172">
        <v>20</v>
      </c>
      <c r="K35" s="222">
        <v>17.8</v>
      </c>
      <c r="L35" s="222">
        <v>2.2000000000000002</v>
      </c>
      <c r="M35" s="192">
        <v>1</v>
      </c>
      <c r="N35" s="192">
        <v>2</v>
      </c>
      <c r="O35" s="181">
        <v>2</v>
      </c>
      <c r="P35" s="181">
        <v>1</v>
      </c>
      <c r="Q35" s="181">
        <v>0</v>
      </c>
      <c r="R35" s="181">
        <v>1</v>
      </c>
      <c r="S35" s="181">
        <v>1</v>
      </c>
      <c r="T35" s="181">
        <v>1</v>
      </c>
      <c r="U35" s="182"/>
      <c r="V35" s="182"/>
      <c r="W35" s="182"/>
      <c r="X35" s="182"/>
      <c r="Y35" s="182"/>
      <c r="Z35" s="182"/>
      <c r="AA35" s="182"/>
      <c r="AB35" s="182"/>
      <c r="AC35" s="170">
        <f t="shared" si="1"/>
        <v>5</v>
      </c>
      <c r="AD35" s="170">
        <f t="shared" si="2"/>
        <v>4</v>
      </c>
      <c r="AE35" s="170">
        <f t="shared" si="3"/>
        <v>9</v>
      </c>
      <c r="AF35" s="206">
        <v>1</v>
      </c>
      <c r="AG35" s="197" t="s">
        <v>235</v>
      </c>
      <c r="AH35" s="184"/>
      <c r="AI35" s="184"/>
      <c r="AJ35" s="118"/>
      <c r="AK35" s="1"/>
    </row>
    <row r="36" spans="1:37" ht="15" customHeight="1" x14ac:dyDescent="0.2">
      <c r="A36" s="255"/>
      <c r="B36" s="259"/>
      <c r="C36" s="265"/>
      <c r="D36" s="259"/>
      <c r="E36" s="257"/>
      <c r="F36" s="185">
        <v>4</v>
      </c>
      <c r="G36" s="205" t="s">
        <v>180</v>
      </c>
      <c r="H36" s="170" t="s">
        <v>128</v>
      </c>
      <c r="I36" s="188"/>
      <c r="J36" s="172">
        <f t="shared" si="0"/>
        <v>24</v>
      </c>
      <c r="K36" s="222">
        <v>20</v>
      </c>
      <c r="L36" s="222">
        <v>4</v>
      </c>
      <c r="M36" s="192">
        <v>1</v>
      </c>
      <c r="N36" s="192">
        <v>0</v>
      </c>
      <c r="O36" s="181">
        <v>0</v>
      </c>
      <c r="P36" s="181">
        <v>1</v>
      </c>
      <c r="Q36" s="181">
        <v>0</v>
      </c>
      <c r="R36" s="181">
        <v>0</v>
      </c>
      <c r="S36" s="181">
        <v>0</v>
      </c>
      <c r="T36" s="181">
        <v>0</v>
      </c>
      <c r="U36" s="182"/>
      <c r="V36" s="182"/>
      <c r="W36" s="182"/>
      <c r="X36" s="182"/>
      <c r="Y36" s="182"/>
      <c r="Z36" s="182"/>
      <c r="AA36" s="182"/>
      <c r="AB36" s="182"/>
      <c r="AC36" s="170">
        <f t="shared" si="1"/>
        <v>1</v>
      </c>
      <c r="AD36" s="170">
        <f t="shared" si="2"/>
        <v>1</v>
      </c>
      <c r="AE36" s="170">
        <f t="shared" si="3"/>
        <v>2</v>
      </c>
      <c r="AF36" s="206">
        <v>1</v>
      </c>
      <c r="AG36" s="197" t="s">
        <v>235</v>
      </c>
      <c r="AH36" s="184"/>
      <c r="AI36" s="184"/>
      <c r="AJ36" s="118"/>
      <c r="AK36" s="1"/>
    </row>
    <row r="37" spans="1:37" ht="15" customHeight="1" x14ac:dyDescent="0.2">
      <c r="A37" s="250"/>
      <c r="B37" s="252"/>
      <c r="C37" s="266"/>
      <c r="D37" s="252"/>
      <c r="E37" s="258"/>
      <c r="F37" s="185">
        <v>5</v>
      </c>
      <c r="G37" s="205" t="s">
        <v>217</v>
      </c>
      <c r="H37" s="170" t="s">
        <v>128</v>
      </c>
      <c r="I37" s="188"/>
      <c r="J37" s="172">
        <v>20.100000000000001</v>
      </c>
      <c r="K37" s="222">
        <v>20.100000000000001</v>
      </c>
      <c r="L37" s="222"/>
      <c r="M37" s="192">
        <v>1</v>
      </c>
      <c r="N37" s="192">
        <v>1</v>
      </c>
      <c r="O37" s="181"/>
      <c r="P37" s="181"/>
      <c r="Q37" s="181">
        <v>4</v>
      </c>
      <c r="R37" s="181">
        <v>1</v>
      </c>
      <c r="S37" s="181"/>
      <c r="T37" s="181">
        <v>1</v>
      </c>
      <c r="U37" s="182"/>
      <c r="V37" s="182"/>
      <c r="W37" s="182"/>
      <c r="X37" s="182"/>
      <c r="Y37" s="182"/>
      <c r="Z37" s="182"/>
      <c r="AA37" s="182"/>
      <c r="AB37" s="182"/>
      <c r="AC37" s="170">
        <f>SUM(N37,P37,R37,T37,V37,X37,Z37,AB37)</f>
        <v>3</v>
      </c>
      <c r="AD37" s="170">
        <f>SUM(M37,O37,Q37,S37,U37,W37,Y37,AA37)</f>
        <v>5</v>
      </c>
      <c r="AE37" s="170">
        <f>SUM(AC37:AD37)</f>
        <v>8</v>
      </c>
      <c r="AF37" s="207">
        <v>1</v>
      </c>
      <c r="AG37" s="197" t="s">
        <v>235</v>
      </c>
      <c r="AH37" s="184"/>
      <c r="AI37" s="184"/>
      <c r="AJ37" s="118"/>
      <c r="AK37" s="1"/>
    </row>
    <row r="38" spans="1:37" ht="15" customHeight="1" x14ac:dyDescent="0.2">
      <c r="A38" s="254">
        <v>18</v>
      </c>
      <c r="B38" s="253" t="s">
        <v>157</v>
      </c>
      <c r="C38" s="276" t="s">
        <v>182</v>
      </c>
      <c r="D38" s="253">
        <v>4</v>
      </c>
      <c r="E38" s="256">
        <f>SUM(AE38:AE42)</f>
        <v>105</v>
      </c>
      <c r="F38" s="170">
        <v>1</v>
      </c>
      <c r="G38" s="205" t="s">
        <v>221</v>
      </c>
      <c r="H38" s="170" t="s">
        <v>128</v>
      </c>
      <c r="I38" s="188"/>
      <c r="J38" s="172">
        <f t="shared" si="0"/>
        <v>21.3</v>
      </c>
      <c r="K38" s="221">
        <v>18.100000000000001</v>
      </c>
      <c r="L38" s="221">
        <v>3.2</v>
      </c>
      <c r="M38" s="192"/>
      <c r="N38" s="192"/>
      <c r="O38" s="181"/>
      <c r="P38" s="181"/>
      <c r="Q38" s="181"/>
      <c r="R38" s="181"/>
      <c r="S38" s="181"/>
      <c r="T38" s="181"/>
      <c r="U38" s="182"/>
      <c r="V38" s="182"/>
      <c r="W38" s="182">
        <v>3</v>
      </c>
      <c r="X38" s="182">
        <v>6</v>
      </c>
      <c r="Y38" s="182">
        <v>3</v>
      </c>
      <c r="Z38" s="182">
        <v>4</v>
      </c>
      <c r="AA38" s="182">
        <v>7</v>
      </c>
      <c r="AB38" s="182">
        <v>8</v>
      </c>
      <c r="AC38" s="170">
        <f t="shared" si="1"/>
        <v>18</v>
      </c>
      <c r="AD38" s="170">
        <f t="shared" si="2"/>
        <v>13</v>
      </c>
      <c r="AE38" s="170">
        <f t="shared" si="3"/>
        <v>31</v>
      </c>
      <c r="AF38" s="198">
        <v>2</v>
      </c>
      <c r="AG38" s="197" t="s">
        <v>234</v>
      </c>
      <c r="AH38" s="184"/>
      <c r="AI38" s="184"/>
      <c r="AJ38" s="118"/>
      <c r="AK38" s="1"/>
    </row>
    <row r="39" spans="1:37" ht="15" customHeight="1" x14ac:dyDescent="0.2">
      <c r="A39" s="254"/>
      <c r="B39" s="253"/>
      <c r="C39" s="276"/>
      <c r="D39" s="253"/>
      <c r="E39" s="257"/>
      <c r="F39" s="185">
        <v>2</v>
      </c>
      <c r="G39" s="205" t="s">
        <v>220</v>
      </c>
      <c r="H39" s="170" t="s">
        <v>128</v>
      </c>
      <c r="I39" s="188"/>
      <c r="J39" s="172">
        <f t="shared" si="0"/>
        <v>33.1</v>
      </c>
      <c r="K39" s="221">
        <v>18.100000000000001</v>
      </c>
      <c r="L39" s="221">
        <v>15</v>
      </c>
      <c r="M39" s="192"/>
      <c r="N39" s="192"/>
      <c r="O39" s="181"/>
      <c r="P39" s="181"/>
      <c r="Q39" s="181"/>
      <c r="R39" s="181"/>
      <c r="S39" s="181"/>
      <c r="T39" s="181"/>
      <c r="U39" s="182"/>
      <c r="V39" s="182"/>
      <c r="W39" s="182">
        <v>5</v>
      </c>
      <c r="X39" s="182">
        <v>6</v>
      </c>
      <c r="Y39" s="182">
        <v>5</v>
      </c>
      <c r="Z39" s="182">
        <v>9</v>
      </c>
      <c r="AA39" s="182">
        <v>7</v>
      </c>
      <c r="AB39" s="182">
        <v>5</v>
      </c>
      <c r="AC39" s="170">
        <f t="shared" si="1"/>
        <v>20</v>
      </c>
      <c r="AD39" s="170">
        <f t="shared" si="2"/>
        <v>17</v>
      </c>
      <c r="AE39" s="170">
        <f t="shared" si="3"/>
        <v>37</v>
      </c>
      <c r="AF39" s="198">
        <v>3</v>
      </c>
      <c r="AG39" s="197" t="s">
        <v>235</v>
      </c>
      <c r="AH39" s="184"/>
      <c r="AI39" s="184"/>
      <c r="AJ39" s="118"/>
      <c r="AK39" s="1"/>
    </row>
    <row r="40" spans="1:37" ht="15" customHeight="1" x14ac:dyDescent="0.2">
      <c r="A40" s="254"/>
      <c r="B40" s="253"/>
      <c r="C40" s="276"/>
      <c r="D40" s="253"/>
      <c r="E40" s="257"/>
      <c r="F40" s="170">
        <v>3</v>
      </c>
      <c r="G40" s="208" t="s">
        <v>222</v>
      </c>
      <c r="H40" s="170" t="s">
        <v>128</v>
      </c>
      <c r="I40" s="188"/>
      <c r="J40" s="172">
        <f t="shared" si="0"/>
        <v>20.100000000000001</v>
      </c>
      <c r="K40" s="221">
        <v>20.100000000000001</v>
      </c>
      <c r="L40" s="221"/>
      <c r="M40" s="192"/>
      <c r="N40" s="192"/>
      <c r="O40" s="181"/>
      <c r="P40" s="181"/>
      <c r="Q40" s="181"/>
      <c r="R40" s="181"/>
      <c r="S40" s="181"/>
      <c r="T40" s="181"/>
      <c r="U40" s="182"/>
      <c r="V40" s="182"/>
      <c r="W40" s="182"/>
      <c r="X40" s="182">
        <v>1</v>
      </c>
      <c r="Y40" s="182">
        <v>4</v>
      </c>
      <c r="Z40" s="182">
        <v>2</v>
      </c>
      <c r="AA40" s="182">
        <v>4</v>
      </c>
      <c r="AB40" s="182"/>
      <c r="AC40" s="170">
        <f t="shared" si="1"/>
        <v>3</v>
      </c>
      <c r="AD40" s="170">
        <f t="shared" si="2"/>
        <v>8</v>
      </c>
      <c r="AE40" s="170">
        <f t="shared" si="3"/>
        <v>11</v>
      </c>
      <c r="AF40" s="198">
        <v>1</v>
      </c>
      <c r="AG40" s="197" t="s">
        <v>235</v>
      </c>
      <c r="AH40" s="184"/>
      <c r="AI40" s="184"/>
      <c r="AJ40" s="118"/>
      <c r="AK40" s="1"/>
    </row>
    <row r="41" spans="1:37" ht="15" customHeight="1" x14ac:dyDescent="0.2">
      <c r="A41" s="254"/>
      <c r="B41" s="253"/>
      <c r="C41" s="276"/>
      <c r="D41" s="253"/>
      <c r="E41" s="257"/>
      <c r="F41" s="185">
        <v>4</v>
      </c>
      <c r="G41" s="205" t="s">
        <v>176</v>
      </c>
      <c r="H41" s="170" t="s">
        <v>128</v>
      </c>
      <c r="I41" s="188"/>
      <c r="J41" s="172">
        <f t="shared" si="0"/>
        <v>14</v>
      </c>
      <c r="K41" s="221">
        <v>5</v>
      </c>
      <c r="L41" s="221">
        <v>9</v>
      </c>
      <c r="M41" s="192"/>
      <c r="N41" s="192"/>
      <c r="O41" s="181"/>
      <c r="P41" s="181"/>
      <c r="Q41" s="181"/>
      <c r="R41" s="181"/>
      <c r="S41" s="181"/>
      <c r="T41" s="181"/>
      <c r="U41" s="182"/>
      <c r="V41" s="182"/>
      <c r="W41" s="182">
        <v>2</v>
      </c>
      <c r="X41" s="182">
        <v>2</v>
      </c>
      <c r="Y41" s="182">
        <v>1</v>
      </c>
      <c r="Z41" s="182">
        <v>2</v>
      </c>
      <c r="AA41" s="182">
        <v>6</v>
      </c>
      <c r="AB41" s="182">
        <v>5</v>
      </c>
      <c r="AC41" s="170">
        <f t="shared" si="1"/>
        <v>9</v>
      </c>
      <c r="AD41" s="170">
        <f t="shared" si="2"/>
        <v>9</v>
      </c>
      <c r="AE41" s="170">
        <f t="shared" si="3"/>
        <v>18</v>
      </c>
      <c r="AF41" s="209">
        <v>2</v>
      </c>
      <c r="AG41" s="197" t="s">
        <v>235</v>
      </c>
      <c r="AH41" s="184"/>
      <c r="AI41" s="184"/>
      <c r="AJ41" s="118"/>
      <c r="AK41" s="1"/>
    </row>
    <row r="42" spans="1:37" ht="15" customHeight="1" x14ac:dyDescent="0.2">
      <c r="A42" s="254"/>
      <c r="B42" s="253"/>
      <c r="C42" s="276"/>
      <c r="D42" s="253"/>
      <c r="E42" s="257"/>
      <c r="F42" s="170">
        <v>5</v>
      </c>
      <c r="G42" s="205" t="s">
        <v>219</v>
      </c>
      <c r="H42" s="170" t="s">
        <v>128</v>
      </c>
      <c r="I42" s="188"/>
      <c r="J42" s="172">
        <f t="shared" si="0"/>
        <v>12</v>
      </c>
      <c r="K42" s="221">
        <v>5</v>
      </c>
      <c r="L42" s="221">
        <v>7</v>
      </c>
      <c r="M42" s="192"/>
      <c r="N42" s="192"/>
      <c r="O42" s="181"/>
      <c r="P42" s="181"/>
      <c r="Q42" s="181"/>
      <c r="R42" s="181"/>
      <c r="S42" s="181"/>
      <c r="T42" s="181"/>
      <c r="U42" s="182"/>
      <c r="V42" s="182"/>
      <c r="W42" s="182">
        <v>1</v>
      </c>
      <c r="X42" s="182">
        <v>1</v>
      </c>
      <c r="Y42" s="182">
        <v>1</v>
      </c>
      <c r="Z42" s="182">
        <v>2</v>
      </c>
      <c r="AA42" s="182">
        <v>1</v>
      </c>
      <c r="AB42" s="182">
        <v>2</v>
      </c>
      <c r="AC42" s="170">
        <f t="shared" si="1"/>
        <v>5</v>
      </c>
      <c r="AD42" s="170">
        <f t="shared" si="2"/>
        <v>3</v>
      </c>
      <c r="AE42" s="170">
        <f t="shared" si="3"/>
        <v>8</v>
      </c>
      <c r="AF42" s="169">
        <v>1</v>
      </c>
      <c r="AG42" s="197" t="s">
        <v>235</v>
      </c>
      <c r="AH42" s="184"/>
      <c r="AI42" s="184"/>
      <c r="AJ42" s="118"/>
      <c r="AK42" s="1"/>
    </row>
    <row r="43" spans="1:37" ht="15" customHeight="1" x14ac:dyDescent="0.2">
      <c r="A43" s="249">
        <v>19</v>
      </c>
      <c r="B43" s="251" t="s">
        <v>157</v>
      </c>
      <c r="C43" s="267" t="s">
        <v>186</v>
      </c>
      <c r="D43" s="251">
        <v>8</v>
      </c>
      <c r="E43" s="256">
        <f>SUM(AE43:AE44)</f>
        <v>48</v>
      </c>
      <c r="F43" s="170">
        <v>1</v>
      </c>
      <c r="G43" s="205" t="s">
        <v>183</v>
      </c>
      <c r="H43" s="170" t="s">
        <v>128</v>
      </c>
      <c r="I43" s="188"/>
      <c r="J43" s="172">
        <f t="shared" si="0"/>
        <v>2</v>
      </c>
      <c r="K43" s="221">
        <v>1.5</v>
      </c>
      <c r="L43" s="221">
        <v>0.5</v>
      </c>
      <c r="M43" s="192">
        <v>1</v>
      </c>
      <c r="N43" s="192">
        <v>1</v>
      </c>
      <c r="O43" s="181"/>
      <c r="P43" s="181"/>
      <c r="Q43" s="181">
        <v>1</v>
      </c>
      <c r="R43" s="181">
        <v>1</v>
      </c>
      <c r="S43" s="181">
        <v>1</v>
      </c>
      <c r="T43" s="181"/>
      <c r="U43" s="182"/>
      <c r="V43" s="182"/>
      <c r="W43" s="182">
        <v>1</v>
      </c>
      <c r="X43" s="182">
        <v>1</v>
      </c>
      <c r="Y43" s="182">
        <v>2</v>
      </c>
      <c r="Z43" s="182">
        <v>1</v>
      </c>
      <c r="AA43" s="182">
        <v>1</v>
      </c>
      <c r="AB43" s="182">
        <v>1</v>
      </c>
      <c r="AC43" s="170">
        <f t="shared" si="1"/>
        <v>5</v>
      </c>
      <c r="AD43" s="170">
        <f t="shared" si="2"/>
        <v>7</v>
      </c>
      <c r="AE43" s="170">
        <f t="shared" si="3"/>
        <v>12</v>
      </c>
      <c r="AF43" s="210">
        <v>1</v>
      </c>
      <c r="AG43" s="197" t="s">
        <v>235</v>
      </c>
      <c r="AH43" s="184"/>
      <c r="AI43" s="184"/>
      <c r="AJ43" s="1"/>
      <c r="AK43" s="1"/>
    </row>
    <row r="44" spans="1:37" ht="15" customHeight="1" x14ac:dyDescent="0.2">
      <c r="A44" s="250"/>
      <c r="B44" s="252"/>
      <c r="C44" s="268"/>
      <c r="D44" s="252"/>
      <c r="E44" s="258"/>
      <c r="F44" s="185">
        <v>2</v>
      </c>
      <c r="G44" s="205" t="s">
        <v>184</v>
      </c>
      <c r="H44" s="170" t="s">
        <v>128</v>
      </c>
      <c r="I44" s="188"/>
      <c r="J44" s="172">
        <f t="shared" si="0"/>
        <v>6</v>
      </c>
      <c r="K44" s="221">
        <v>3.2</v>
      </c>
      <c r="L44" s="221">
        <v>2.8</v>
      </c>
      <c r="M44" s="192"/>
      <c r="N44" s="192"/>
      <c r="O44" s="181"/>
      <c r="P44" s="181"/>
      <c r="Q44" s="181"/>
      <c r="R44" s="181"/>
      <c r="S44" s="181"/>
      <c r="T44" s="181"/>
      <c r="U44" s="182">
        <v>6</v>
      </c>
      <c r="V44" s="182">
        <v>4</v>
      </c>
      <c r="W44" s="182">
        <v>7</v>
      </c>
      <c r="X44" s="182">
        <v>3</v>
      </c>
      <c r="Y44" s="182">
        <v>2</v>
      </c>
      <c r="Z44" s="182">
        <v>2</v>
      </c>
      <c r="AA44" s="182">
        <v>7</v>
      </c>
      <c r="AB44" s="182">
        <v>5</v>
      </c>
      <c r="AC44" s="170">
        <f t="shared" si="1"/>
        <v>14</v>
      </c>
      <c r="AD44" s="170">
        <f t="shared" si="2"/>
        <v>22</v>
      </c>
      <c r="AE44" s="170">
        <f t="shared" si="3"/>
        <v>36</v>
      </c>
      <c r="AF44" s="170">
        <v>2</v>
      </c>
      <c r="AG44" s="197" t="s">
        <v>234</v>
      </c>
      <c r="AH44" s="184"/>
      <c r="AI44" s="184"/>
      <c r="AJ44" s="1"/>
      <c r="AK44" s="1"/>
    </row>
    <row r="45" spans="1:37" ht="15" customHeight="1" x14ac:dyDescent="0.2">
      <c r="A45" s="249">
        <v>20</v>
      </c>
      <c r="B45" s="251" t="s">
        <v>157</v>
      </c>
      <c r="C45" s="264" t="s">
        <v>185</v>
      </c>
      <c r="D45" s="251">
        <v>22</v>
      </c>
      <c r="E45" s="256">
        <f>SUM(AE45:AE47)</f>
        <v>15</v>
      </c>
      <c r="F45" s="170">
        <v>1</v>
      </c>
      <c r="G45" s="211" t="s">
        <v>156</v>
      </c>
      <c r="H45" s="170" t="s">
        <v>128</v>
      </c>
      <c r="I45" s="188"/>
      <c r="J45" s="172">
        <f t="shared" si="0"/>
        <v>28</v>
      </c>
      <c r="K45" s="221">
        <v>20</v>
      </c>
      <c r="L45" s="221">
        <v>8</v>
      </c>
      <c r="M45" s="192"/>
      <c r="N45" s="192"/>
      <c r="O45" s="181"/>
      <c r="P45" s="181"/>
      <c r="Q45" s="181"/>
      <c r="R45" s="181"/>
      <c r="S45" s="181"/>
      <c r="T45" s="181"/>
      <c r="U45" s="182"/>
      <c r="V45" s="182"/>
      <c r="W45" s="182"/>
      <c r="X45" s="182"/>
      <c r="Y45" s="182"/>
      <c r="Z45" s="182">
        <v>2</v>
      </c>
      <c r="AA45" s="182">
        <v>1</v>
      </c>
      <c r="AB45" s="182"/>
      <c r="AC45" s="170">
        <f t="shared" si="1"/>
        <v>2</v>
      </c>
      <c r="AD45" s="170">
        <f t="shared" si="2"/>
        <v>1</v>
      </c>
      <c r="AE45" s="170">
        <f t="shared" si="3"/>
        <v>3</v>
      </c>
      <c r="AF45" s="185">
        <v>1</v>
      </c>
      <c r="AG45" s="197" t="s">
        <v>235</v>
      </c>
      <c r="AH45" s="184"/>
      <c r="AI45" s="184"/>
      <c r="AJ45" s="1"/>
      <c r="AK45" s="1"/>
    </row>
    <row r="46" spans="1:37" ht="15" customHeight="1" x14ac:dyDescent="0.2">
      <c r="A46" s="255"/>
      <c r="B46" s="259"/>
      <c r="C46" s="265"/>
      <c r="D46" s="259"/>
      <c r="E46" s="257"/>
      <c r="F46" s="185">
        <v>2</v>
      </c>
      <c r="G46" s="212" t="s">
        <v>180</v>
      </c>
      <c r="H46" s="170" t="s">
        <v>128</v>
      </c>
      <c r="I46" s="188"/>
      <c r="J46" s="172">
        <f t="shared" si="0"/>
        <v>24</v>
      </c>
      <c r="K46" s="221">
        <v>20</v>
      </c>
      <c r="L46" s="221">
        <v>4</v>
      </c>
      <c r="M46" s="192"/>
      <c r="N46" s="192"/>
      <c r="O46" s="181"/>
      <c r="P46" s="181"/>
      <c r="Q46" s="181"/>
      <c r="R46" s="181"/>
      <c r="S46" s="181"/>
      <c r="T46" s="181"/>
      <c r="U46" s="182"/>
      <c r="V46" s="182">
        <v>1</v>
      </c>
      <c r="W46" s="182"/>
      <c r="X46" s="182"/>
      <c r="Y46" s="182"/>
      <c r="Z46" s="182"/>
      <c r="AA46" s="182">
        <v>1</v>
      </c>
      <c r="AB46" s="182">
        <v>2</v>
      </c>
      <c r="AC46" s="170">
        <f t="shared" si="1"/>
        <v>3</v>
      </c>
      <c r="AD46" s="170">
        <f t="shared" si="2"/>
        <v>1</v>
      </c>
      <c r="AE46" s="170">
        <f t="shared" si="3"/>
        <v>4</v>
      </c>
      <c r="AF46" s="185">
        <v>1</v>
      </c>
      <c r="AG46" s="197" t="s">
        <v>235</v>
      </c>
      <c r="AH46" s="184"/>
      <c r="AI46" s="184"/>
      <c r="AJ46" s="1"/>
      <c r="AK46" s="1"/>
    </row>
    <row r="47" spans="1:37" ht="15" customHeight="1" x14ac:dyDescent="0.2">
      <c r="A47" s="250"/>
      <c r="B47" s="252"/>
      <c r="C47" s="266"/>
      <c r="D47" s="252"/>
      <c r="E47" s="258"/>
      <c r="F47" s="170">
        <v>3</v>
      </c>
      <c r="G47" s="212" t="s">
        <v>179</v>
      </c>
      <c r="H47" s="170" t="s">
        <v>128</v>
      </c>
      <c r="I47" s="188"/>
      <c r="J47" s="172">
        <f t="shared" si="0"/>
        <v>20</v>
      </c>
      <c r="K47" s="221">
        <v>17.8</v>
      </c>
      <c r="L47" s="221">
        <v>2.2000000000000002</v>
      </c>
      <c r="M47" s="192"/>
      <c r="N47" s="192"/>
      <c r="O47" s="181"/>
      <c r="P47" s="181"/>
      <c r="Q47" s="181"/>
      <c r="R47" s="181"/>
      <c r="S47" s="181"/>
      <c r="T47" s="181"/>
      <c r="U47" s="182">
        <v>2</v>
      </c>
      <c r="V47" s="182"/>
      <c r="W47" s="182"/>
      <c r="X47" s="182">
        <v>1</v>
      </c>
      <c r="Y47" s="182"/>
      <c r="Z47" s="182">
        <v>2</v>
      </c>
      <c r="AA47" s="182">
        <v>3</v>
      </c>
      <c r="AB47" s="182"/>
      <c r="AC47" s="170">
        <f t="shared" si="1"/>
        <v>3</v>
      </c>
      <c r="AD47" s="170">
        <f t="shared" si="2"/>
        <v>5</v>
      </c>
      <c r="AE47" s="170">
        <f t="shared" si="3"/>
        <v>8</v>
      </c>
      <c r="AF47" s="185">
        <v>1</v>
      </c>
      <c r="AG47" s="197" t="s">
        <v>235</v>
      </c>
      <c r="AH47" s="184"/>
      <c r="AI47" s="184"/>
      <c r="AJ47" s="1"/>
      <c r="AK47" s="1"/>
    </row>
    <row r="48" spans="1:37" ht="23.25" customHeight="1" x14ac:dyDescent="0.2">
      <c r="A48" s="284" t="s">
        <v>129</v>
      </c>
      <c r="B48" s="285"/>
      <c r="C48" s="286"/>
      <c r="D48" s="213">
        <f>SUM(D7:D47)</f>
        <v>158</v>
      </c>
      <c r="E48" s="213">
        <f>SUM(E7:E47)</f>
        <v>797</v>
      </c>
      <c r="F48" s="213"/>
      <c r="G48" s="213"/>
      <c r="H48" s="213"/>
      <c r="I48" s="214">
        <f t="shared" ref="I48:AF48" si="4">SUM(I7:I47)</f>
        <v>0</v>
      </c>
      <c r="J48" s="214">
        <f t="shared" si="4"/>
        <v>478.30000000000007</v>
      </c>
      <c r="K48" s="214">
        <f>SUM(K7:K47)</f>
        <v>311.3</v>
      </c>
      <c r="L48" s="214">
        <f>SUM(L7:L47)</f>
        <v>167</v>
      </c>
      <c r="M48" s="214">
        <f t="shared" si="4"/>
        <v>27</v>
      </c>
      <c r="N48" s="214">
        <f t="shared" si="4"/>
        <v>30</v>
      </c>
      <c r="O48" s="214">
        <f t="shared" si="4"/>
        <v>44</v>
      </c>
      <c r="P48" s="214">
        <f t="shared" si="4"/>
        <v>29</v>
      </c>
      <c r="Q48" s="214">
        <f t="shared" si="4"/>
        <v>30</v>
      </c>
      <c r="R48" s="214">
        <f t="shared" si="4"/>
        <v>25</v>
      </c>
      <c r="S48" s="214">
        <f t="shared" si="4"/>
        <v>30</v>
      </c>
      <c r="T48" s="214">
        <f t="shared" si="4"/>
        <v>22</v>
      </c>
      <c r="U48" s="214">
        <f t="shared" si="4"/>
        <v>46</v>
      </c>
      <c r="V48" s="214">
        <f t="shared" si="4"/>
        <v>51</v>
      </c>
      <c r="W48" s="214">
        <f t="shared" si="4"/>
        <v>69</v>
      </c>
      <c r="X48" s="214">
        <f t="shared" si="4"/>
        <v>83</v>
      </c>
      <c r="Y48" s="214">
        <f t="shared" si="4"/>
        <v>67</v>
      </c>
      <c r="Z48" s="214">
        <f t="shared" si="4"/>
        <v>77</v>
      </c>
      <c r="AA48" s="214">
        <f t="shared" si="4"/>
        <v>83</v>
      </c>
      <c r="AB48" s="214">
        <f t="shared" si="4"/>
        <v>84</v>
      </c>
      <c r="AC48" s="214">
        <f t="shared" si="4"/>
        <v>401</v>
      </c>
      <c r="AD48" s="214">
        <f t="shared" si="4"/>
        <v>396</v>
      </c>
      <c r="AE48" s="214">
        <f t="shared" si="4"/>
        <v>797</v>
      </c>
      <c r="AF48" s="214">
        <f t="shared" si="4"/>
        <v>63</v>
      </c>
      <c r="AG48" s="215"/>
      <c r="AH48" s="323" t="s">
        <v>27</v>
      </c>
      <c r="AI48" s="323"/>
      <c r="AJ48" s="1"/>
      <c r="AK48" s="1"/>
    </row>
    <row r="49" spans="1:37" ht="13.5" customHeight="1" x14ac:dyDescent="0.2">
      <c r="A49" s="1"/>
      <c r="B49" s="105"/>
      <c r="C49" s="111"/>
      <c r="D49" s="106"/>
      <c r="E49" s="106"/>
      <c r="F49" s="106"/>
      <c r="G49" s="1"/>
      <c r="H49" s="107"/>
      <c r="I49" s="1"/>
      <c r="J49" s="109"/>
      <c r="K49" s="109"/>
      <c r="L49" s="10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06"/>
      <c r="AG49" s="106"/>
      <c r="AH49" s="1"/>
      <c r="AI49" s="1"/>
      <c r="AJ49" s="1"/>
      <c r="AK49" s="1"/>
    </row>
    <row r="50" spans="1:37" ht="13.5" customHeight="1" x14ac:dyDescent="0.2">
      <c r="A50" s="287" t="s">
        <v>28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3">
        <f>AE48</f>
        <v>797</v>
      </c>
      <c r="AD50" s="283"/>
      <c r="AE50" s="283"/>
      <c r="AF50" s="115"/>
      <c r="AG50" s="115"/>
      <c r="AH50" s="322" t="s">
        <v>27</v>
      </c>
      <c r="AI50" s="322"/>
      <c r="AJ50" s="1"/>
      <c r="AK50" s="1"/>
    </row>
    <row r="51" spans="1:37" ht="13.5" customHeight="1" x14ac:dyDescent="0.2">
      <c r="A51" s="287" t="s">
        <v>29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3">
        <f>AE48</f>
        <v>797</v>
      </c>
      <c r="AD51" s="283"/>
      <c r="AE51" s="283"/>
      <c r="AF51" s="115"/>
      <c r="AG51" s="115"/>
      <c r="AH51" s="322" t="s">
        <v>27</v>
      </c>
      <c r="AI51" s="322"/>
      <c r="AJ51" s="1"/>
      <c r="AK51" s="1"/>
    </row>
    <row r="52" spans="1:37" ht="27.75" customHeight="1" x14ac:dyDescent="0.2">
      <c r="A52" s="216"/>
      <c r="D52" s="217"/>
      <c r="E52" s="217"/>
      <c r="F52" s="217"/>
      <c r="G52" s="216"/>
      <c r="H52" s="124"/>
      <c r="I52" s="216"/>
      <c r="J52" s="218"/>
      <c r="K52" s="218"/>
      <c r="L52" s="218"/>
      <c r="M52" s="216"/>
      <c r="N52" s="216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</row>
    <row r="53" spans="1:37" x14ac:dyDescent="0.2">
      <c r="C53" s="124"/>
      <c r="AG53" s="280"/>
      <c r="AH53" s="281"/>
    </row>
    <row r="54" spans="1:37" x14ac:dyDescent="0.2">
      <c r="C54" s="124"/>
      <c r="AG54" s="280"/>
      <c r="AH54" s="281"/>
    </row>
    <row r="55" spans="1:37" ht="12.75" customHeight="1" x14ac:dyDescent="0.2">
      <c r="C55" s="124"/>
      <c r="AE55" s="280"/>
      <c r="AF55" s="280"/>
      <c r="AG55" s="280"/>
      <c r="AH55" s="280"/>
      <c r="AI55" s="280"/>
    </row>
  </sheetData>
  <mergeCells count="104">
    <mergeCell ref="K4:K6"/>
    <mergeCell ref="L4:L6"/>
    <mergeCell ref="A1:AI1"/>
    <mergeCell ref="AG2:AI2"/>
    <mergeCell ref="A4:A6"/>
    <mergeCell ref="G4:G6"/>
    <mergeCell ref="AG5:AG6"/>
    <mergeCell ref="A2:G2"/>
    <mergeCell ref="A3:E3"/>
    <mergeCell ref="F4:F6"/>
    <mergeCell ref="AH51:AI51"/>
    <mergeCell ref="AH48:AI48"/>
    <mergeCell ref="AH50:AI50"/>
    <mergeCell ref="A50:AB50"/>
    <mergeCell ref="A21:A22"/>
    <mergeCell ref="B8:B9"/>
    <mergeCell ref="A8:A9"/>
    <mergeCell ref="E8:E9"/>
    <mergeCell ref="D8:D9"/>
    <mergeCell ref="D11:D12"/>
    <mergeCell ref="H4:H6"/>
    <mergeCell ref="W4:X5"/>
    <mergeCell ref="U4:V5"/>
    <mergeCell ref="E11:E12"/>
    <mergeCell ref="B4:B6"/>
    <mergeCell ref="M4:N5"/>
    <mergeCell ref="C4:C6"/>
    <mergeCell ref="E4:E6"/>
    <mergeCell ref="D4:D6"/>
    <mergeCell ref="O4:P5"/>
    <mergeCell ref="AF5:AF6"/>
    <mergeCell ref="AF4:AG4"/>
    <mergeCell ref="Y4:Z5"/>
    <mergeCell ref="AH4:AJ4"/>
    <mergeCell ref="G3:AE3"/>
    <mergeCell ref="AF3:AI3"/>
    <mergeCell ref="S4:T5"/>
    <mergeCell ref="Q4:R5"/>
    <mergeCell ref="AH5:AH6"/>
    <mergeCell ref="J4:J6"/>
    <mergeCell ref="AA4:AB5"/>
    <mergeCell ref="AI5:AJ6"/>
    <mergeCell ref="AC4:AE5"/>
    <mergeCell ref="I4:I6"/>
    <mergeCell ref="B21:B22"/>
    <mergeCell ref="E21:E22"/>
    <mergeCell ref="D13:D14"/>
    <mergeCell ref="D21:D22"/>
    <mergeCell ref="C8:C9"/>
    <mergeCell ref="E19:E20"/>
    <mergeCell ref="A11:A12"/>
    <mergeCell ref="A13:A14"/>
    <mergeCell ref="C11:C12"/>
    <mergeCell ref="C13:C14"/>
    <mergeCell ref="B11:B12"/>
    <mergeCell ref="B13:B14"/>
    <mergeCell ref="AG54:AH54"/>
    <mergeCell ref="AE55:AI55"/>
    <mergeCell ref="C21:C22"/>
    <mergeCell ref="AC50:AE50"/>
    <mergeCell ref="AC51:AE51"/>
    <mergeCell ref="A48:C48"/>
    <mergeCell ref="A51:AB51"/>
    <mergeCell ref="B27:B29"/>
    <mergeCell ref="C27:C29"/>
    <mergeCell ref="AG53:AH53"/>
    <mergeCell ref="E45:E47"/>
    <mergeCell ref="D45:D47"/>
    <mergeCell ref="E43:E44"/>
    <mergeCell ref="E13:E14"/>
    <mergeCell ref="C30:C32"/>
    <mergeCell ref="E30:E32"/>
    <mergeCell ref="D30:D32"/>
    <mergeCell ref="C38:C42"/>
    <mergeCell ref="D38:D42"/>
    <mergeCell ref="E27:E29"/>
    <mergeCell ref="A45:A47"/>
    <mergeCell ref="C43:C44"/>
    <mergeCell ref="A43:A44"/>
    <mergeCell ref="C23:C24"/>
    <mergeCell ref="E38:E42"/>
    <mergeCell ref="E23:E24"/>
    <mergeCell ref="D27:D29"/>
    <mergeCell ref="C45:C47"/>
    <mergeCell ref="B45:B47"/>
    <mergeCell ref="B33:B37"/>
    <mergeCell ref="E33:E37"/>
    <mergeCell ref="D23:D24"/>
    <mergeCell ref="B30:B32"/>
    <mergeCell ref="D19:D20"/>
    <mergeCell ref="C19:C20"/>
    <mergeCell ref="B19:B20"/>
    <mergeCell ref="C33:C37"/>
    <mergeCell ref="D33:D37"/>
    <mergeCell ref="A19:A20"/>
    <mergeCell ref="D43:D44"/>
    <mergeCell ref="B38:B42"/>
    <mergeCell ref="A38:A42"/>
    <mergeCell ref="B43:B44"/>
    <mergeCell ref="B23:B24"/>
    <mergeCell ref="A33:A37"/>
    <mergeCell ref="A23:A24"/>
    <mergeCell ref="A27:A29"/>
    <mergeCell ref="A30:A32"/>
  </mergeCells>
  <pageMargins left="0.7" right="0.7" top="0.75" bottom="0.75" header="0.3" footer="0.3"/>
  <pageSetup paperSize="9" scale="54" orientation="landscape" r:id="rId1"/>
  <headerFooter scaleWithDoc="0" alignWithMargins="0"/>
  <ignoredErrors>
    <ignoredError sqref="E8 J43 J33:J34 J25:J26 J20:J21 J8:J19 J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tabSelected="1" topLeftCell="A22" zoomScaleNormal="100" workbookViewId="0">
      <selection activeCell="K52" sqref="K52"/>
    </sheetView>
  </sheetViews>
  <sheetFormatPr defaultRowHeight="12.75" x14ac:dyDescent="0.2"/>
  <cols>
    <col min="1" max="1" width="2.140625" customWidth="1"/>
    <col min="2" max="2" width="9.28515625" style="124" customWidth="1"/>
    <col min="3" max="3" width="37.7109375" style="112" customWidth="1"/>
    <col min="4" max="4" width="4.28515625" style="5" bestFit="1" customWidth="1"/>
    <col min="5" max="5" width="4.28515625" style="5" customWidth="1"/>
    <col min="6" max="6" width="3" style="5" customWidth="1"/>
    <col min="7" max="7" width="39.28515625" customWidth="1"/>
    <col min="8" max="8" width="4" style="100" customWidth="1"/>
    <col min="9" max="10" width="3.5703125" customWidth="1"/>
    <col min="11" max="24" width="3.5703125" style="100" customWidth="1"/>
    <col min="25" max="27" width="4" style="100" bestFit="1" customWidth="1"/>
    <col min="28" max="28" width="0.140625" hidden="1" customWidth="1"/>
    <col min="29" max="29" width="1.140625" customWidth="1"/>
    <col min="30" max="30" width="12.42578125" bestFit="1" customWidth="1"/>
  </cols>
  <sheetData>
    <row r="1" spans="1:29" ht="26.25" customHeight="1" x14ac:dyDescent="0.2">
      <c r="A1" s="340" t="s">
        <v>236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2"/>
      <c r="AB1" s="227"/>
      <c r="AC1" s="1"/>
    </row>
    <row r="2" spans="1:29" ht="13.5" customHeight="1" x14ac:dyDescent="0.2">
      <c r="A2" s="343" t="s">
        <v>122</v>
      </c>
      <c r="B2" s="336"/>
      <c r="C2" s="336"/>
      <c r="D2" s="336"/>
      <c r="E2" s="336"/>
      <c r="F2" s="336"/>
      <c r="G2" s="336"/>
      <c r="H2" s="228"/>
      <c r="I2" s="230"/>
      <c r="J2" s="230"/>
      <c r="K2" s="230"/>
      <c r="L2" s="230"/>
      <c r="M2" s="230"/>
      <c r="N2" s="230"/>
      <c r="O2" s="230"/>
      <c r="P2" s="230"/>
      <c r="Q2" s="230"/>
      <c r="R2" s="368" t="s">
        <v>237</v>
      </c>
      <c r="S2" s="369"/>
      <c r="T2" s="369"/>
      <c r="U2" s="230"/>
      <c r="V2" s="230"/>
      <c r="W2" s="230"/>
      <c r="X2" s="230"/>
      <c r="Y2" s="229"/>
      <c r="Z2" s="229"/>
      <c r="AA2" s="231"/>
      <c r="AB2" s="227"/>
      <c r="AC2" s="1"/>
    </row>
    <row r="3" spans="1:29" ht="13.5" customHeight="1" x14ac:dyDescent="0.2">
      <c r="A3" s="337" t="s">
        <v>123</v>
      </c>
      <c r="B3" s="338"/>
      <c r="C3" s="338"/>
      <c r="D3" s="338"/>
      <c r="E3" s="339"/>
      <c r="F3" s="119"/>
      <c r="G3" s="305" t="s">
        <v>126</v>
      </c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227"/>
      <c r="AC3" s="1"/>
    </row>
    <row r="4" spans="1:29" ht="56.25" customHeight="1" x14ac:dyDescent="0.2">
      <c r="A4" s="303" t="s">
        <v>0</v>
      </c>
      <c r="B4" s="315" t="s">
        <v>82</v>
      </c>
      <c r="C4" s="319" t="s">
        <v>124</v>
      </c>
      <c r="D4" s="321" t="s">
        <v>125</v>
      </c>
      <c r="E4" s="321" t="s">
        <v>39</v>
      </c>
      <c r="F4" s="303" t="s">
        <v>0</v>
      </c>
      <c r="G4" s="334" t="s">
        <v>1</v>
      </c>
      <c r="H4" s="312" t="s">
        <v>2</v>
      </c>
      <c r="I4" s="348" t="s">
        <v>5</v>
      </c>
      <c r="J4" s="349"/>
      <c r="K4" s="352" t="s">
        <v>6</v>
      </c>
      <c r="L4" s="349"/>
      <c r="M4" s="352" t="s">
        <v>7</v>
      </c>
      <c r="N4" s="349"/>
      <c r="O4" s="352" t="s">
        <v>8</v>
      </c>
      <c r="P4" s="349"/>
      <c r="Q4" s="354" t="s">
        <v>9</v>
      </c>
      <c r="R4" s="345"/>
      <c r="S4" s="344" t="s">
        <v>10</v>
      </c>
      <c r="T4" s="345"/>
      <c r="U4" s="344" t="s">
        <v>11</v>
      </c>
      <c r="V4" s="345"/>
      <c r="W4" s="344" t="s">
        <v>12</v>
      </c>
      <c r="X4" s="345"/>
      <c r="Y4" s="293" t="s">
        <v>17</v>
      </c>
      <c r="Z4" s="294"/>
      <c r="AA4" s="295"/>
      <c r="AB4" s="224"/>
      <c r="AC4" s="1"/>
    </row>
    <row r="5" spans="1:29" ht="15.95" customHeight="1" x14ac:dyDescent="0.2">
      <c r="A5" s="303"/>
      <c r="B5" s="316"/>
      <c r="C5" s="320"/>
      <c r="D5" s="303"/>
      <c r="E5" s="303"/>
      <c r="F5" s="303"/>
      <c r="G5" s="334"/>
      <c r="H5" s="312"/>
      <c r="I5" s="350"/>
      <c r="J5" s="351"/>
      <c r="K5" s="353"/>
      <c r="L5" s="351"/>
      <c r="M5" s="353"/>
      <c r="N5" s="351"/>
      <c r="O5" s="353"/>
      <c r="P5" s="351"/>
      <c r="Q5" s="355"/>
      <c r="R5" s="347"/>
      <c r="S5" s="346"/>
      <c r="T5" s="347"/>
      <c r="U5" s="346"/>
      <c r="V5" s="347"/>
      <c r="W5" s="346"/>
      <c r="X5" s="347"/>
      <c r="Y5" s="296"/>
      <c r="Z5" s="297"/>
      <c r="AA5" s="298"/>
      <c r="AB5" s="292"/>
      <c r="AC5" s="1"/>
    </row>
    <row r="6" spans="1:29" ht="33.75" customHeight="1" x14ac:dyDescent="0.2">
      <c r="A6" s="303"/>
      <c r="B6" s="316"/>
      <c r="C6" s="320"/>
      <c r="D6" s="303"/>
      <c r="E6" s="303"/>
      <c r="F6" s="303"/>
      <c r="G6" s="334"/>
      <c r="H6" s="312"/>
      <c r="I6" s="219" t="s">
        <v>24</v>
      </c>
      <c r="J6" s="133" t="s">
        <v>25</v>
      </c>
      <c r="K6" s="133" t="s">
        <v>24</v>
      </c>
      <c r="L6" s="133" t="s">
        <v>25</v>
      </c>
      <c r="M6" s="133" t="s">
        <v>24</v>
      </c>
      <c r="N6" s="133" t="s">
        <v>25</v>
      </c>
      <c r="O6" s="133" t="s">
        <v>24</v>
      </c>
      <c r="P6" s="133" t="s">
        <v>25</v>
      </c>
      <c r="Q6" s="134" t="s">
        <v>24</v>
      </c>
      <c r="R6" s="135" t="s">
        <v>25</v>
      </c>
      <c r="S6" s="135" t="s">
        <v>24</v>
      </c>
      <c r="T6" s="135" t="s">
        <v>25</v>
      </c>
      <c r="U6" s="135" t="s">
        <v>24</v>
      </c>
      <c r="V6" s="135" t="s">
        <v>25</v>
      </c>
      <c r="W6" s="135" t="s">
        <v>24</v>
      </c>
      <c r="X6" s="135" t="s">
        <v>25</v>
      </c>
      <c r="Y6" s="132" t="s">
        <v>25</v>
      </c>
      <c r="Z6" s="133" t="s">
        <v>24</v>
      </c>
      <c r="AA6" s="133" t="s">
        <v>26</v>
      </c>
      <c r="AB6" s="292"/>
      <c r="AC6" s="1"/>
    </row>
    <row r="7" spans="1:29" ht="15" customHeight="1" x14ac:dyDescent="0.2">
      <c r="A7" s="247">
        <v>1</v>
      </c>
      <c r="B7" s="232" t="s">
        <v>157</v>
      </c>
      <c r="C7" s="233" t="s">
        <v>168</v>
      </c>
      <c r="D7" s="234"/>
      <c r="E7" s="235">
        <f>AA7</f>
        <v>0</v>
      </c>
      <c r="F7" s="236">
        <v>1</v>
      </c>
      <c r="G7" s="237" t="s">
        <v>223</v>
      </c>
      <c r="H7" s="236" t="s">
        <v>128</v>
      </c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>
        <f>SUM(J7,L7,N7,P7,R7,T7,V7,X7)</f>
        <v>0</v>
      </c>
      <c r="Z7" s="236">
        <f>SUM(I7,K7,M7,O7,Q7,S7,U7,W7)</f>
        <v>0</v>
      </c>
      <c r="AA7" s="236">
        <f>SUM(Y7:Z7)</f>
        <v>0</v>
      </c>
      <c r="AB7" s="131"/>
      <c r="AC7" s="1"/>
    </row>
    <row r="8" spans="1:29" ht="15" customHeight="1" x14ac:dyDescent="0.2">
      <c r="A8" s="356">
        <v>2</v>
      </c>
      <c r="B8" s="358" t="s">
        <v>157</v>
      </c>
      <c r="C8" s="264" t="s">
        <v>131</v>
      </c>
      <c r="D8" s="360">
        <v>8</v>
      </c>
      <c r="E8" s="362">
        <f>SUM(AA8:AA9)</f>
        <v>0</v>
      </c>
      <c r="F8" s="236">
        <v>1</v>
      </c>
      <c r="G8" s="226" t="s">
        <v>224</v>
      </c>
      <c r="H8" s="236" t="s">
        <v>128</v>
      </c>
      <c r="I8" s="238"/>
      <c r="J8" s="239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36">
        <f t="shared" ref="Y8:Y47" si="0">SUM(J8,L8,N8,P8,R8,T8,V8,X8)</f>
        <v>0</v>
      </c>
      <c r="Z8" s="236">
        <f t="shared" ref="Z8:Z47" si="1">SUM(I8,K8,M8,O8,Q8,S8,U8,W8)</f>
        <v>0</v>
      </c>
      <c r="AA8" s="236">
        <f t="shared" ref="AA8:AA47" si="2">SUM(Y8:Z8)</f>
        <v>0</v>
      </c>
      <c r="AB8" s="118"/>
      <c r="AC8" s="1"/>
    </row>
    <row r="9" spans="1:29" ht="15" customHeight="1" x14ac:dyDescent="0.2">
      <c r="A9" s="357"/>
      <c r="B9" s="359"/>
      <c r="C9" s="265"/>
      <c r="D9" s="361"/>
      <c r="E9" s="363"/>
      <c r="F9" s="241">
        <v>2</v>
      </c>
      <c r="G9" s="226" t="s">
        <v>228</v>
      </c>
      <c r="H9" s="236" t="s">
        <v>128</v>
      </c>
      <c r="I9" s="238"/>
      <c r="J9" s="238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36">
        <f>SUM(J9,L9,N9,P9,R9,T9,V9,X9)</f>
        <v>0</v>
      </c>
      <c r="Z9" s="236">
        <f>SUM(I9,K9,M9,O9,Q9,S9,U9,W9)</f>
        <v>0</v>
      </c>
      <c r="AA9" s="236">
        <f t="shared" si="2"/>
        <v>0</v>
      </c>
      <c r="AB9" s="118"/>
      <c r="AC9" s="1"/>
    </row>
    <row r="10" spans="1:29" ht="15" customHeight="1" x14ac:dyDescent="0.2">
      <c r="A10" s="248">
        <v>3</v>
      </c>
      <c r="B10" s="188" t="s">
        <v>157</v>
      </c>
      <c r="C10" s="189" t="s">
        <v>132</v>
      </c>
      <c r="D10" s="188"/>
      <c r="E10" s="190">
        <f>AA10</f>
        <v>0</v>
      </c>
      <c r="F10" s="241">
        <v>1</v>
      </c>
      <c r="G10" s="204" t="s">
        <v>218</v>
      </c>
      <c r="H10" s="236" t="s">
        <v>128</v>
      </c>
      <c r="I10" s="242"/>
      <c r="J10" s="242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36">
        <f t="shared" si="0"/>
        <v>0</v>
      </c>
      <c r="Z10" s="236">
        <f t="shared" si="1"/>
        <v>0</v>
      </c>
      <c r="AA10" s="236">
        <f t="shared" si="2"/>
        <v>0</v>
      </c>
      <c r="AB10" s="118"/>
      <c r="AC10" s="1"/>
    </row>
    <row r="11" spans="1:29" ht="15" customHeight="1" x14ac:dyDescent="0.2">
      <c r="A11" s="356">
        <v>4</v>
      </c>
      <c r="B11" s="251" t="s">
        <v>157</v>
      </c>
      <c r="C11" s="264" t="s">
        <v>133</v>
      </c>
      <c r="D11" s="251">
        <v>9</v>
      </c>
      <c r="E11" s="256">
        <f>SUM(AA11:AA12)</f>
        <v>0</v>
      </c>
      <c r="F11" s="236">
        <v>1</v>
      </c>
      <c r="G11" s="204" t="s">
        <v>144</v>
      </c>
      <c r="H11" s="236" t="s">
        <v>128</v>
      </c>
      <c r="I11" s="242"/>
      <c r="J11" s="242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36">
        <f t="shared" si="0"/>
        <v>0</v>
      </c>
      <c r="Z11" s="236">
        <f t="shared" si="1"/>
        <v>0</v>
      </c>
      <c r="AA11" s="236">
        <f t="shared" si="2"/>
        <v>0</v>
      </c>
      <c r="AB11" s="118"/>
      <c r="AC11" s="1"/>
    </row>
    <row r="12" spans="1:29" ht="15" customHeight="1" x14ac:dyDescent="0.2">
      <c r="A12" s="364"/>
      <c r="B12" s="252"/>
      <c r="C12" s="266"/>
      <c r="D12" s="252"/>
      <c r="E12" s="258"/>
      <c r="F12" s="241">
        <v>2</v>
      </c>
      <c r="G12" s="204" t="s">
        <v>162</v>
      </c>
      <c r="H12" s="236" t="s">
        <v>128</v>
      </c>
      <c r="I12" s="242"/>
      <c r="J12" s="242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36">
        <f t="shared" si="0"/>
        <v>0</v>
      </c>
      <c r="Z12" s="236">
        <f t="shared" si="1"/>
        <v>0</v>
      </c>
      <c r="AA12" s="236">
        <f t="shared" si="2"/>
        <v>0</v>
      </c>
      <c r="AB12" s="118"/>
      <c r="AC12" s="1"/>
    </row>
    <row r="13" spans="1:29" ht="15" customHeight="1" x14ac:dyDescent="0.2">
      <c r="A13" s="365">
        <v>5</v>
      </c>
      <c r="B13" s="253" t="s">
        <v>157</v>
      </c>
      <c r="C13" s="264" t="s">
        <v>134</v>
      </c>
      <c r="D13" s="251">
        <v>10</v>
      </c>
      <c r="E13" s="256">
        <f>SUM(AA13:AA14)</f>
        <v>0</v>
      </c>
      <c r="F13" s="236">
        <v>1</v>
      </c>
      <c r="G13" s="204" t="s">
        <v>145</v>
      </c>
      <c r="H13" s="236" t="s">
        <v>128</v>
      </c>
      <c r="I13" s="242"/>
      <c r="J13" s="242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36">
        <f t="shared" si="0"/>
        <v>0</v>
      </c>
      <c r="Z13" s="236">
        <f t="shared" si="1"/>
        <v>0</v>
      </c>
      <c r="AA13" s="236">
        <f t="shared" si="2"/>
        <v>0</v>
      </c>
      <c r="AB13" s="118"/>
      <c r="AC13" s="1"/>
    </row>
    <row r="14" spans="1:29" ht="15" customHeight="1" x14ac:dyDescent="0.2">
      <c r="A14" s="365"/>
      <c r="B14" s="253"/>
      <c r="C14" s="265"/>
      <c r="D14" s="259"/>
      <c r="E14" s="259"/>
      <c r="F14" s="241">
        <v>2</v>
      </c>
      <c r="G14" s="204" t="s">
        <v>146</v>
      </c>
      <c r="H14" s="236" t="s">
        <v>128</v>
      </c>
      <c r="I14" s="242"/>
      <c r="J14" s="242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36">
        <f t="shared" si="0"/>
        <v>0</v>
      </c>
      <c r="Z14" s="236">
        <f t="shared" si="1"/>
        <v>0</v>
      </c>
      <c r="AA14" s="236">
        <f t="shared" si="2"/>
        <v>0</v>
      </c>
      <c r="AB14" s="118"/>
      <c r="AC14" s="1"/>
    </row>
    <row r="15" spans="1:29" ht="15" customHeight="1" x14ac:dyDescent="0.2">
      <c r="A15" s="248">
        <v>6</v>
      </c>
      <c r="B15" s="188" t="s">
        <v>157</v>
      </c>
      <c r="C15" s="199" t="s">
        <v>163</v>
      </c>
      <c r="D15" s="195">
        <v>2</v>
      </c>
      <c r="E15" s="196">
        <f>AA15</f>
        <v>0</v>
      </c>
      <c r="F15" s="236">
        <v>1</v>
      </c>
      <c r="G15" s="204" t="s">
        <v>147</v>
      </c>
      <c r="H15" s="236" t="s">
        <v>128</v>
      </c>
      <c r="I15" s="242"/>
      <c r="J15" s="242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>
        <f t="shared" si="0"/>
        <v>0</v>
      </c>
      <c r="Z15" s="236">
        <f t="shared" si="1"/>
        <v>0</v>
      </c>
      <c r="AA15" s="236">
        <f t="shared" si="2"/>
        <v>0</v>
      </c>
      <c r="AB15" s="118"/>
      <c r="AC15" s="1"/>
    </row>
    <row r="16" spans="1:29" ht="15" customHeight="1" x14ac:dyDescent="0.2">
      <c r="A16" s="247">
        <v>7</v>
      </c>
      <c r="B16" s="195" t="s">
        <v>157</v>
      </c>
      <c r="C16" s="199" t="s">
        <v>135</v>
      </c>
      <c r="D16" s="195">
        <v>8</v>
      </c>
      <c r="E16" s="196">
        <f>AA16</f>
        <v>0</v>
      </c>
      <c r="F16" s="241">
        <v>1</v>
      </c>
      <c r="G16" s="204" t="s">
        <v>148</v>
      </c>
      <c r="H16" s="236" t="s">
        <v>128</v>
      </c>
      <c r="I16" s="242"/>
      <c r="J16" s="242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36">
        <f t="shared" si="0"/>
        <v>0</v>
      </c>
      <c r="Z16" s="236">
        <f t="shared" si="1"/>
        <v>0</v>
      </c>
      <c r="AA16" s="236">
        <f t="shared" si="2"/>
        <v>0</v>
      </c>
      <c r="AB16" s="118"/>
      <c r="AC16" s="1"/>
    </row>
    <row r="17" spans="1:29" ht="15" customHeight="1" x14ac:dyDescent="0.2">
      <c r="A17" s="248">
        <v>8</v>
      </c>
      <c r="B17" s="188" t="s">
        <v>157</v>
      </c>
      <c r="C17" s="200" t="s">
        <v>136</v>
      </c>
      <c r="D17" s="188">
        <v>8</v>
      </c>
      <c r="E17" s="196">
        <f>AA17</f>
        <v>0</v>
      </c>
      <c r="F17" s="236">
        <v>1</v>
      </c>
      <c r="G17" s="204" t="s">
        <v>149</v>
      </c>
      <c r="H17" s="236" t="s">
        <v>128</v>
      </c>
      <c r="I17" s="242"/>
      <c r="J17" s="242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36">
        <f t="shared" si="0"/>
        <v>0</v>
      </c>
      <c r="Z17" s="236">
        <f t="shared" si="1"/>
        <v>0</v>
      </c>
      <c r="AA17" s="236">
        <f t="shared" si="2"/>
        <v>0</v>
      </c>
      <c r="AB17" s="118"/>
      <c r="AC17" s="1"/>
    </row>
    <row r="18" spans="1:29" ht="15" customHeight="1" x14ac:dyDescent="0.2">
      <c r="A18" s="248">
        <v>9</v>
      </c>
      <c r="B18" s="188" t="s">
        <v>157</v>
      </c>
      <c r="C18" s="199" t="s">
        <v>137</v>
      </c>
      <c r="D18" s="195">
        <v>7</v>
      </c>
      <c r="E18" s="196">
        <f>AA18</f>
        <v>0</v>
      </c>
      <c r="F18" s="241">
        <v>1</v>
      </c>
      <c r="G18" s="204" t="s">
        <v>150</v>
      </c>
      <c r="H18" s="236" t="s">
        <v>128</v>
      </c>
      <c r="I18" s="242"/>
      <c r="J18" s="242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36">
        <f t="shared" si="0"/>
        <v>0</v>
      </c>
      <c r="Z18" s="236">
        <f t="shared" si="1"/>
        <v>0</v>
      </c>
      <c r="AA18" s="236">
        <f t="shared" si="2"/>
        <v>0</v>
      </c>
      <c r="AB18" s="118"/>
      <c r="AC18" s="1"/>
    </row>
    <row r="19" spans="1:29" ht="15" customHeight="1" x14ac:dyDescent="0.2">
      <c r="A19" s="356">
        <v>10</v>
      </c>
      <c r="B19" s="260" t="s">
        <v>157</v>
      </c>
      <c r="C19" s="262" t="s">
        <v>138</v>
      </c>
      <c r="D19" s="260">
        <v>11</v>
      </c>
      <c r="E19" s="300">
        <f>SUM(AA19+AA20)</f>
        <v>0</v>
      </c>
      <c r="F19" s="236">
        <v>1</v>
      </c>
      <c r="G19" s="204" t="s">
        <v>229</v>
      </c>
      <c r="H19" s="236" t="s">
        <v>128</v>
      </c>
      <c r="I19" s="242"/>
      <c r="J19" s="242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36">
        <f t="shared" si="0"/>
        <v>0</v>
      </c>
      <c r="Z19" s="236">
        <f t="shared" si="1"/>
        <v>0</v>
      </c>
      <c r="AA19" s="236">
        <f t="shared" si="2"/>
        <v>0</v>
      </c>
      <c r="AB19" s="118"/>
      <c r="AC19" s="1"/>
    </row>
    <row r="20" spans="1:29" ht="15" customHeight="1" x14ac:dyDescent="0.2">
      <c r="A20" s="364"/>
      <c r="B20" s="261"/>
      <c r="C20" s="263"/>
      <c r="D20" s="261"/>
      <c r="E20" s="301"/>
      <c r="F20" s="241">
        <v>2</v>
      </c>
      <c r="G20" s="204" t="s">
        <v>230</v>
      </c>
      <c r="H20" s="236" t="s">
        <v>128</v>
      </c>
      <c r="I20" s="242"/>
      <c r="J20" s="242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36">
        <f>SUM(J20,L20,N20,P20,R20,T20,V20,X20)</f>
        <v>0</v>
      </c>
      <c r="Z20" s="236">
        <f>SUM(I20,K20,M20,O20,Q20,S20,U20,W20)</f>
        <v>0</v>
      </c>
      <c r="AA20" s="236">
        <f>SUM(Y20:Z20)</f>
        <v>0</v>
      </c>
      <c r="AB20" s="118"/>
      <c r="AC20" s="1"/>
    </row>
    <row r="21" spans="1:29" ht="15" customHeight="1" x14ac:dyDescent="0.2">
      <c r="A21" s="365">
        <v>11</v>
      </c>
      <c r="B21" s="253" t="s">
        <v>157</v>
      </c>
      <c r="C21" s="282" t="s">
        <v>139</v>
      </c>
      <c r="D21" s="253">
        <v>8</v>
      </c>
      <c r="E21" s="271">
        <f>AA21+AA22</f>
        <v>0</v>
      </c>
      <c r="F21" s="241">
        <v>1</v>
      </c>
      <c r="G21" s="204" t="s">
        <v>151</v>
      </c>
      <c r="H21" s="236" t="s">
        <v>128</v>
      </c>
      <c r="I21" s="242"/>
      <c r="J21" s="242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36">
        <f t="shared" si="0"/>
        <v>0</v>
      </c>
      <c r="Z21" s="236">
        <f t="shared" si="1"/>
        <v>0</v>
      </c>
      <c r="AA21" s="236">
        <f t="shared" si="2"/>
        <v>0</v>
      </c>
      <c r="AB21" s="118"/>
      <c r="AC21" s="1"/>
    </row>
    <row r="22" spans="1:29" ht="15" customHeight="1" x14ac:dyDescent="0.2">
      <c r="A22" s="365"/>
      <c r="B22" s="253"/>
      <c r="C22" s="282"/>
      <c r="D22" s="253"/>
      <c r="E22" s="253"/>
      <c r="F22" s="236">
        <v>2</v>
      </c>
      <c r="G22" s="204" t="s">
        <v>152</v>
      </c>
      <c r="H22" s="236" t="s">
        <v>128</v>
      </c>
      <c r="I22" s="242"/>
      <c r="J22" s="242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36">
        <f t="shared" si="0"/>
        <v>0</v>
      </c>
      <c r="Z22" s="236">
        <f t="shared" si="1"/>
        <v>0</v>
      </c>
      <c r="AA22" s="236">
        <f t="shared" si="2"/>
        <v>0</v>
      </c>
      <c r="AB22" s="118"/>
      <c r="AC22" s="1"/>
    </row>
    <row r="23" spans="1:29" ht="15" customHeight="1" x14ac:dyDescent="0.2">
      <c r="A23" s="357">
        <v>12</v>
      </c>
      <c r="B23" s="253" t="s">
        <v>157</v>
      </c>
      <c r="C23" s="269" t="s">
        <v>140</v>
      </c>
      <c r="D23" s="259">
        <v>9</v>
      </c>
      <c r="E23" s="271">
        <f>AA23+AA24</f>
        <v>0</v>
      </c>
      <c r="F23" s="236">
        <v>1</v>
      </c>
      <c r="G23" s="204" t="s">
        <v>153</v>
      </c>
      <c r="H23" s="236" t="s">
        <v>128</v>
      </c>
      <c r="I23" s="242"/>
      <c r="J23" s="242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36">
        <f t="shared" si="0"/>
        <v>0</v>
      </c>
      <c r="Z23" s="236">
        <f t="shared" si="1"/>
        <v>0</v>
      </c>
      <c r="AA23" s="236">
        <f t="shared" si="2"/>
        <v>0</v>
      </c>
      <c r="AB23" s="118"/>
      <c r="AC23" s="1"/>
    </row>
    <row r="24" spans="1:29" ht="15" customHeight="1" x14ac:dyDescent="0.2">
      <c r="A24" s="364"/>
      <c r="B24" s="253"/>
      <c r="C24" s="270"/>
      <c r="D24" s="252"/>
      <c r="E24" s="253"/>
      <c r="F24" s="241">
        <v>2</v>
      </c>
      <c r="G24" s="204" t="s">
        <v>231</v>
      </c>
      <c r="H24" s="236" t="s">
        <v>128</v>
      </c>
      <c r="I24" s="242"/>
      <c r="J24" s="242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36">
        <f t="shared" si="0"/>
        <v>0</v>
      </c>
      <c r="Z24" s="236">
        <f t="shared" si="1"/>
        <v>0</v>
      </c>
      <c r="AA24" s="236">
        <f t="shared" si="2"/>
        <v>0</v>
      </c>
      <c r="AB24" s="118"/>
      <c r="AC24" s="1"/>
    </row>
    <row r="25" spans="1:29" ht="15" customHeight="1" x14ac:dyDescent="0.2">
      <c r="A25" s="248">
        <v>13</v>
      </c>
      <c r="B25" s="188" t="s">
        <v>157</v>
      </c>
      <c r="C25" s="202" t="s">
        <v>141</v>
      </c>
      <c r="D25" s="188">
        <v>9</v>
      </c>
      <c r="E25" s="190">
        <f>AA25</f>
        <v>0</v>
      </c>
      <c r="F25" s="236">
        <v>1</v>
      </c>
      <c r="G25" s="204" t="s">
        <v>154</v>
      </c>
      <c r="H25" s="236" t="s">
        <v>128</v>
      </c>
      <c r="I25" s="242"/>
      <c r="J25" s="242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36">
        <f t="shared" si="0"/>
        <v>0</v>
      </c>
      <c r="Z25" s="236">
        <f t="shared" si="1"/>
        <v>0</v>
      </c>
      <c r="AA25" s="236">
        <f t="shared" si="2"/>
        <v>0</v>
      </c>
      <c r="AB25" s="118"/>
      <c r="AC25" s="1"/>
    </row>
    <row r="26" spans="1:29" ht="15" customHeight="1" x14ac:dyDescent="0.2">
      <c r="A26" s="247">
        <v>14</v>
      </c>
      <c r="B26" s="195" t="s">
        <v>157</v>
      </c>
      <c r="C26" s="204" t="s">
        <v>142</v>
      </c>
      <c r="D26" s="188">
        <v>9</v>
      </c>
      <c r="E26" s="190">
        <f>AA26</f>
        <v>0</v>
      </c>
      <c r="F26" s="241">
        <v>1</v>
      </c>
      <c r="G26" s="204" t="s">
        <v>155</v>
      </c>
      <c r="H26" s="236" t="s">
        <v>128</v>
      </c>
      <c r="I26" s="242"/>
      <c r="J26" s="242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36">
        <f t="shared" si="0"/>
        <v>0</v>
      </c>
      <c r="Z26" s="236">
        <f t="shared" si="1"/>
        <v>0</v>
      </c>
      <c r="AA26" s="236">
        <f>SUM(Y26:Z26)</f>
        <v>0</v>
      </c>
      <c r="AB26" s="118"/>
      <c r="AC26" s="1"/>
    </row>
    <row r="27" spans="1:29" ht="15" customHeight="1" x14ac:dyDescent="0.2">
      <c r="A27" s="356">
        <v>15</v>
      </c>
      <c r="B27" s="251" t="s">
        <v>157</v>
      </c>
      <c r="C27" s="264" t="s">
        <v>143</v>
      </c>
      <c r="D27" s="272">
        <v>11</v>
      </c>
      <c r="E27" s="277">
        <f>SUM(AA27,AA28,AA29)</f>
        <v>0</v>
      </c>
      <c r="F27" s="236">
        <v>1</v>
      </c>
      <c r="G27" s="204" t="s">
        <v>171</v>
      </c>
      <c r="H27" s="236" t="s">
        <v>128</v>
      </c>
      <c r="I27" s="242"/>
      <c r="J27" s="242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36">
        <f t="shared" si="0"/>
        <v>0</v>
      </c>
      <c r="Z27" s="236">
        <f t="shared" si="1"/>
        <v>0</v>
      </c>
      <c r="AA27" s="236">
        <f t="shared" si="2"/>
        <v>0</v>
      </c>
      <c r="AB27" s="118"/>
      <c r="AC27" s="1"/>
    </row>
    <row r="28" spans="1:29" ht="15" customHeight="1" x14ac:dyDescent="0.2">
      <c r="A28" s="357"/>
      <c r="B28" s="259"/>
      <c r="C28" s="265"/>
      <c r="D28" s="273"/>
      <c r="E28" s="278"/>
      <c r="F28" s="241">
        <v>2</v>
      </c>
      <c r="G28" s="204" t="s">
        <v>172</v>
      </c>
      <c r="H28" s="236" t="s">
        <v>128</v>
      </c>
      <c r="I28" s="242"/>
      <c r="J28" s="242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36">
        <f t="shared" si="0"/>
        <v>0</v>
      </c>
      <c r="Z28" s="236">
        <f t="shared" si="1"/>
        <v>0</v>
      </c>
      <c r="AA28" s="236">
        <f t="shared" si="2"/>
        <v>0</v>
      </c>
      <c r="AB28" s="118"/>
      <c r="AC28" s="1"/>
    </row>
    <row r="29" spans="1:29" ht="15" customHeight="1" x14ac:dyDescent="0.2">
      <c r="A29" s="364"/>
      <c r="B29" s="252"/>
      <c r="C29" s="266"/>
      <c r="D29" s="274"/>
      <c r="E29" s="279"/>
      <c r="F29" s="236">
        <v>3</v>
      </c>
      <c r="G29" s="204" t="s">
        <v>173</v>
      </c>
      <c r="H29" s="236" t="s">
        <v>128</v>
      </c>
      <c r="I29" s="242"/>
      <c r="J29" s="242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36">
        <f t="shared" si="0"/>
        <v>0</v>
      </c>
      <c r="Z29" s="236">
        <f t="shared" si="1"/>
        <v>0</v>
      </c>
      <c r="AA29" s="236">
        <f t="shared" si="2"/>
        <v>0</v>
      </c>
      <c r="AB29" s="118"/>
      <c r="AC29" s="1"/>
    </row>
    <row r="30" spans="1:29" ht="15" customHeight="1" x14ac:dyDescent="0.2">
      <c r="A30" s="249">
        <v>16</v>
      </c>
      <c r="B30" s="251" t="s">
        <v>157</v>
      </c>
      <c r="C30" s="275" t="s">
        <v>158</v>
      </c>
      <c r="D30" s="251">
        <v>7</v>
      </c>
      <c r="E30" s="256">
        <f>SUM(AA30:AA32)</f>
        <v>0</v>
      </c>
      <c r="F30" s="241">
        <v>1</v>
      </c>
      <c r="G30" s="243" t="s">
        <v>232</v>
      </c>
      <c r="H30" s="236" t="s">
        <v>128</v>
      </c>
      <c r="I30" s="242"/>
      <c r="J30" s="242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36">
        <f t="shared" si="0"/>
        <v>0</v>
      </c>
      <c r="Z30" s="236">
        <f t="shared" si="1"/>
        <v>0</v>
      </c>
      <c r="AA30" s="236">
        <f t="shared" si="2"/>
        <v>0</v>
      </c>
      <c r="AB30" s="118"/>
      <c r="AC30" s="1"/>
    </row>
    <row r="31" spans="1:29" ht="15" customHeight="1" x14ac:dyDescent="0.2">
      <c r="A31" s="255"/>
      <c r="B31" s="259"/>
      <c r="C31" s="269"/>
      <c r="D31" s="259"/>
      <c r="E31" s="257"/>
      <c r="F31" s="236">
        <v>2</v>
      </c>
      <c r="G31" s="243" t="s">
        <v>174</v>
      </c>
      <c r="H31" s="236" t="s">
        <v>128</v>
      </c>
      <c r="I31" s="242"/>
      <c r="J31" s="242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36">
        <f t="shared" si="0"/>
        <v>0</v>
      </c>
      <c r="Z31" s="236">
        <f t="shared" si="1"/>
        <v>0</v>
      </c>
      <c r="AA31" s="236">
        <f t="shared" si="2"/>
        <v>0</v>
      </c>
      <c r="AB31" s="118"/>
      <c r="AC31" s="1"/>
    </row>
    <row r="32" spans="1:29" ht="15" customHeight="1" x14ac:dyDescent="0.2">
      <c r="A32" s="255"/>
      <c r="B32" s="259"/>
      <c r="C32" s="269"/>
      <c r="D32" s="259"/>
      <c r="E32" s="257"/>
      <c r="F32" s="241">
        <v>3</v>
      </c>
      <c r="G32" s="243" t="s">
        <v>175</v>
      </c>
      <c r="H32" s="236" t="s">
        <v>128</v>
      </c>
      <c r="I32" s="242"/>
      <c r="J32" s="242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36">
        <f t="shared" si="0"/>
        <v>0</v>
      </c>
      <c r="Z32" s="236">
        <f t="shared" si="1"/>
        <v>0</v>
      </c>
      <c r="AA32" s="236">
        <f t="shared" si="2"/>
        <v>0</v>
      </c>
      <c r="AB32" s="118"/>
      <c r="AC32" s="1"/>
    </row>
    <row r="33" spans="1:29" ht="15" customHeight="1" x14ac:dyDescent="0.2">
      <c r="A33" s="249">
        <v>17</v>
      </c>
      <c r="B33" s="251" t="s">
        <v>157</v>
      </c>
      <c r="C33" s="264" t="s">
        <v>177</v>
      </c>
      <c r="D33" s="251">
        <v>8</v>
      </c>
      <c r="E33" s="256">
        <f>AA33+AA34+AA35+AA36+AA37</f>
        <v>0</v>
      </c>
      <c r="F33" s="241">
        <v>1</v>
      </c>
      <c r="G33" s="243" t="s">
        <v>233</v>
      </c>
      <c r="H33" s="236" t="s">
        <v>128</v>
      </c>
      <c r="I33" s="242"/>
      <c r="J33" s="242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36">
        <f t="shared" si="0"/>
        <v>0</v>
      </c>
      <c r="Z33" s="236">
        <f t="shared" si="1"/>
        <v>0</v>
      </c>
      <c r="AA33" s="236">
        <f t="shared" si="2"/>
        <v>0</v>
      </c>
      <c r="AB33" s="118"/>
      <c r="AC33" s="1"/>
    </row>
    <row r="34" spans="1:29" ht="15" customHeight="1" x14ac:dyDescent="0.2">
      <c r="A34" s="255"/>
      <c r="B34" s="259"/>
      <c r="C34" s="265"/>
      <c r="D34" s="259"/>
      <c r="E34" s="257"/>
      <c r="F34" s="236">
        <v>2</v>
      </c>
      <c r="G34" s="243" t="s">
        <v>178</v>
      </c>
      <c r="H34" s="236" t="s">
        <v>128</v>
      </c>
      <c r="I34" s="242"/>
      <c r="J34" s="242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36">
        <f t="shared" si="0"/>
        <v>0</v>
      </c>
      <c r="Z34" s="236">
        <f t="shared" si="1"/>
        <v>0</v>
      </c>
      <c r="AA34" s="236">
        <f t="shared" si="2"/>
        <v>0</v>
      </c>
      <c r="AB34" s="118"/>
      <c r="AC34" s="1"/>
    </row>
    <row r="35" spans="1:29" ht="15" customHeight="1" x14ac:dyDescent="0.2">
      <c r="A35" s="255"/>
      <c r="B35" s="259"/>
      <c r="C35" s="265"/>
      <c r="D35" s="259"/>
      <c r="E35" s="257"/>
      <c r="F35" s="241">
        <v>3</v>
      </c>
      <c r="G35" s="243" t="s">
        <v>179</v>
      </c>
      <c r="H35" s="236" t="s">
        <v>128</v>
      </c>
      <c r="I35" s="242"/>
      <c r="J35" s="242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36">
        <f t="shared" si="0"/>
        <v>0</v>
      </c>
      <c r="Z35" s="236">
        <f t="shared" si="1"/>
        <v>0</v>
      </c>
      <c r="AA35" s="236">
        <f t="shared" si="2"/>
        <v>0</v>
      </c>
      <c r="AB35" s="118"/>
      <c r="AC35" s="1"/>
    </row>
    <row r="36" spans="1:29" ht="15" customHeight="1" x14ac:dyDescent="0.2">
      <c r="A36" s="255"/>
      <c r="B36" s="259"/>
      <c r="C36" s="265"/>
      <c r="D36" s="259"/>
      <c r="E36" s="257"/>
      <c r="F36" s="241">
        <v>4</v>
      </c>
      <c r="G36" s="243" t="s">
        <v>180</v>
      </c>
      <c r="H36" s="236" t="s">
        <v>128</v>
      </c>
      <c r="I36" s="242"/>
      <c r="J36" s="242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36">
        <f t="shared" si="0"/>
        <v>0</v>
      </c>
      <c r="Z36" s="236">
        <f t="shared" si="1"/>
        <v>0</v>
      </c>
      <c r="AA36" s="236">
        <f t="shared" si="2"/>
        <v>0</v>
      </c>
      <c r="AB36" s="118"/>
      <c r="AC36" s="1"/>
    </row>
    <row r="37" spans="1:29" ht="15" customHeight="1" x14ac:dyDescent="0.2">
      <c r="A37" s="250"/>
      <c r="B37" s="252"/>
      <c r="C37" s="266"/>
      <c r="D37" s="252"/>
      <c r="E37" s="258"/>
      <c r="F37" s="241">
        <v>5</v>
      </c>
      <c r="G37" s="243" t="s">
        <v>217</v>
      </c>
      <c r="H37" s="236" t="s">
        <v>128</v>
      </c>
      <c r="I37" s="242"/>
      <c r="J37" s="242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36">
        <f>SUM(J37,L37,N37,P37,R37,T37,V37,X37)</f>
        <v>0</v>
      </c>
      <c r="Z37" s="236">
        <f>SUM(I37,K37,M37,O37,Q37,S37,U37,W37)</f>
        <v>0</v>
      </c>
      <c r="AA37" s="236">
        <f>SUM(Y37:Z37)</f>
        <v>0</v>
      </c>
      <c r="AB37" s="118"/>
      <c r="AC37" s="1"/>
    </row>
    <row r="38" spans="1:29" ht="15" customHeight="1" x14ac:dyDescent="0.2">
      <c r="A38" s="254">
        <v>18</v>
      </c>
      <c r="B38" s="253" t="s">
        <v>157</v>
      </c>
      <c r="C38" s="276" t="s">
        <v>182</v>
      </c>
      <c r="D38" s="253">
        <v>4</v>
      </c>
      <c r="E38" s="256">
        <f>SUM(AA38:AA42)</f>
        <v>0</v>
      </c>
      <c r="F38" s="236">
        <v>1</v>
      </c>
      <c r="G38" s="243" t="s">
        <v>221</v>
      </c>
      <c r="H38" s="236" t="s">
        <v>128</v>
      </c>
      <c r="I38" s="242"/>
      <c r="J38" s="242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36">
        <f t="shared" si="0"/>
        <v>0</v>
      </c>
      <c r="Z38" s="236">
        <f t="shared" si="1"/>
        <v>0</v>
      </c>
      <c r="AA38" s="236">
        <f t="shared" si="2"/>
        <v>0</v>
      </c>
      <c r="AB38" s="118"/>
      <c r="AC38" s="1"/>
    </row>
    <row r="39" spans="1:29" ht="15" customHeight="1" x14ac:dyDescent="0.2">
      <c r="A39" s="254"/>
      <c r="B39" s="253"/>
      <c r="C39" s="276"/>
      <c r="D39" s="253"/>
      <c r="E39" s="257"/>
      <c r="F39" s="241">
        <v>2</v>
      </c>
      <c r="G39" s="243" t="s">
        <v>220</v>
      </c>
      <c r="H39" s="236" t="s">
        <v>128</v>
      </c>
      <c r="I39" s="242"/>
      <c r="J39" s="242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36">
        <f t="shared" si="0"/>
        <v>0</v>
      </c>
      <c r="Z39" s="236">
        <f t="shared" si="1"/>
        <v>0</v>
      </c>
      <c r="AA39" s="236">
        <f t="shared" si="2"/>
        <v>0</v>
      </c>
      <c r="AB39" s="118"/>
      <c r="AC39" s="1"/>
    </row>
    <row r="40" spans="1:29" ht="15" customHeight="1" x14ac:dyDescent="0.2">
      <c r="A40" s="254"/>
      <c r="B40" s="253"/>
      <c r="C40" s="276"/>
      <c r="D40" s="253"/>
      <c r="E40" s="257"/>
      <c r="F40" s="236">
        <v>3</v>
      </c>
      <c r="G40" s="244" t="s">
        <v>222</v>
      </c>
      <c r="H40" s="236" t="s">
        <v>128</v>
      </c>
      <c r="I40" s="242"/>
      <c r="J40" s="242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36">
        <f t="shared" si="0"/>
        <v>0</v>
      </c>
      <c r="Z40" s="236">
        <f t="shared" si="1"/>
        <v>0</v>
      </c>
      <c r="AA40" s="236">
        <f t="shared" si="2"/>
        <v>0</v>
      </c>
      <c r="AB40" s="118"/>
      <c r="AC40" s="1"/>
    </row>
    <row r="41" spans="1:29" ht="15" customHeight="1" x14ac:dyDescent="0.2">
      <c r="A41" s="254"/>
      <c r="B41" s="253"/>
      <c r="C41" s="276"/>
      <c r="D41" s="253"/>
      <c r="E41" s="257"/>
      <c r="F41" s="241">
        <v>4</v>
      </c>
      <c r="G41" s="243" t="s">
        <v>176</v>
      </c>
      <c r="H41" s="236" t="s">
        <v>128</v>
      </c>
      <c r="I41" s="242"/>
      <c r="J41" s="242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36">
        <f t="shared" si="0"/>
        <v>0</v>
      </c>
      <c r="Z41" s="236">
        <f t="shared" si="1"/>
        <v>0</v>
      </c>
      <c r="AA41" s="236">
        <f t="shared" si="2"/>
        <v>0</v>
      </c>
      <c r="AB41" s="118"/>
      <c r="AC41" s="1"/>
    </row>
    <row r="42" spans="1:29" ht="15" customHeight="1" x14ac:dyDescent="0.2">
      <c r="A42" s="254"/>
      <c r="B42" s="253"/>
      <c r="C42" s="276"/>
      <c r="D42" s="253"/>
      <c r="E42" s="257"/>
      <c r="F42" s="236">
        <v>5</v>
      </c>
      <c r="G42" s="243" t="s">
        <v>219</v>
      </c>
      <c r="H42" s="236" t="s">
        <v>128</v>
      </c>
      <c r="I42" s="242"/>
      <c r="J42" s="242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36">
        <f t="shared" si="0"/>
        <v>0</v>
      </c>
      <c r="Z42" s="236">
        <f t="shared" si="1"/>
        <v>0</v>
      </c>
      <c r="AA42" s="236">
        <f t="shared" si="2"/>
        <v>0</v>
      </c>
      <c r="AB42" s="118"/>
      <c r="AC42" s="1"/>
    </row>
    <row r="43" spans="1:29" ht="15" customHeight="1" x14ac:dyDescent="0.2">
      <c r="A43" s="356">
        <v>19</v>
      </c>
      <c r="B43" s="251" t="s">
        <v>157</v>
      </c>
      <c r="C43" s="366" t="s">
        <v>186</v>
      </c>
      <c r="D43" s="251">
        <v>8</v>
      </c>
      <c r="E43" s="256">
        <f>SUM(AA43:AA44)</f>
        <v>0</v>
      </c>
      <c r="F43" s="236">
        <v>1</v>
      </c>
      <c r="G43" s="243" t="s">
        <v>183</v>
      </c>
      <c r="H43" s="236" t="s">
        <v>128</v>
      </c>
      <c r="I43" s="242"/>
      <c r="J43" s="242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36">
        <f t="shared" si="0"/>
        <v>0</v>
      </c>
      <c r="Z43" s="236">
        <f t="shared" si="1"/>
        <v>0</v>
      </c>
      <c r="AA43" s="236">
        <f t="shared" si="2"/>
        <v>0</v>
      </c>
      <c r="AB43" s="1"/>
      <c r="AC43" s="1"/>
    </row>
    <row r="44" spans="1:29" ht="15" customHeight="1" x14ac:dyDescent="0.2">
      <c r="A44" s="364"/>
      <c r="B44" s="252"/>
      <c r="C44" s="367"/>
      <c r="D44" s="252"/>
      <c r="E44" s="258"/>
      <c r="F44" s="241">
        <v>2</v>
      </c>
      <c r="G44" s="243" t="s">
        <v>184</v>
      </c>
      <c r="H44" s="236" t="s">
        <v>128</v>
      </c>
      <c r="I44" s="242"/>
      <c r="J44" s="242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36">
        <f t="shared" si="0"/>
        <v>0</v>
      </c>
      <c r="Z44" s="236">
        <f t="shared" si="1"/>
        <v>0</v>
      </c>
      <c r="AA44" s="236">
        <f t="shared" si="2"/>
        <v>0</v>
      </c>
      <c r="AB44" s="1"/>
      <c r="AC44" s="1"/>
    </row>
    <row r="45" spans="1:29" ht="15" customHeight="1" x14ac:dyDescent="0.2">
      <c r="A45" s="249">
        <v>20</v>
      </c>
      <c r="B45" s="251" t="s">
        <v>157</v>
      </c>
      <c r="C45" s="264" t="s">
        <v>185</v>
      </c>
      <c r="D45" s="251">
        <v>22</v>
      </c>
      <c r="E45" s="256">
        <f>SUM(AA45:AA47)</f>
        <v>0</v>
      </c>
      <c r="F45" s="236">
        <v>1</v>
      </c>
      <c r="G45" s="245" t="s">
        <v>156</v>
      </c>
      <c r="H45" s="236" t="s">
        <v>128</v>
      </c>
      <c r="I45" s="242"/>
      <c r="J45" s="242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36">
        <f t="shared" si="0"/>
        <v>0</v>
      </c>
      <c r="Z45" s="236">
        <f t="shared" si="1"/>
        <v>0</v>
      </c>
      <c r="AA45" s="236">
        <f t="shared" si="2"/>
        <v>0</v>
      </c>
      <c r="AB45" s="1"/>
      <c r="AC45" s="1"/>
    </row>
    <row r="46" spans="1:29" ht="15" customHeight="1" x14ac:dyDescent="0.2">
      <c r="A46" s="255"/>
      <c r="B46" s="259"/>
      <c r="C46" s="265"/>
      <c r="D46" s="259"/>
      <c r="E46" s="257"/>
      <c r="F46" s="241">
        <v>2</v>
      </c>
      <c r="G46" s="246" t="s">
        <v>180</v>
      </c>
      <c r="H46" s="236" t="s">
        <v>128</v>
      </c>
      <c r="I46" s="242"/>
      <c r="J46" s="242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36">
        <f t="shared" si="0"/>
        <v>0</v>
      </c>
      <c r="Z46" s="236">
        <f t="shared" si="1"/>
        <v>0</v>
      </c>
      <c r="AA46" s="236">
        <f t="shared" si="2"/>
        <v>0</v>
      </c>
      <c r="AB46" s="1"/>
      <c r="AC46" s="1"/>
    </row>
    <row r="47" spans="1:29" ht="15" customHeight="1" x14ac:dyDescent="0.2">
      <c r="A47" s="250"/>
      <c r="B47" s="252"/>
      <c r="C47" s="266"/>
      <c r="D47" s="252"/>
      <c r="E47" s="258"/>
      <c r="F47" s="236">
        <v>3</v>
      </c>
      <c r="G47" s="246" t="s">
        <v>179</v>
      </c>
      <c r="H47" s="236" t="s">
        <v>128</v>
      </c>
      <c r="I47" s="242"/>
      <c r="J47" s="242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36">
        <f t="shared" si="0"/>
        <v>0</v>
      </c>
      <c r="Z47" s="236">
        <f t="shared" si="1"/>
        <v>0</v>
      </c>
      <c r="AA47" s="236">
        <f t="shared" si="2"/>
        <v>0</v>
      </c>
      <c r="AB47" s="1"/>
      <c r="AC47" s="1"/>
    </row>
    <row r="48" spans="1:29" ht="23.25" customHeight="1" x14ac:dyDescent="0.2">
      <c r="A48" s="284" t="s">
        <v>129</v>
      </c>
      <c r="B48" s="285"/>
      <c r="C48" s="286"/>
      <c r="D48" s="213">
        <f>SUM(D7:D47)</f>
        <v>158</v>
      </c>
      <c r="E48" s="213">
        <f>SUM(E7:E47)</f>
        <v>0</v>
      </c>
      <c r="F48" s="213"/>
      <c r="G48" s="213"/>
      <c r="H48" s="213"/>
      <c r="I48" s="214">
        <f t="shared" ref="I48:AA48" si="3">SUM(I7:I47)</f>
        <v>0</v>
      </c>
      <c r="J48" s="214">
        <f t="shared" si="3"/>
        <v>0</v>
      </c>
      <c r="K48" s="214">
        <f t="shared" si="3"/>
        <v>0</v>
      </c>
      <c r="L48" s="214">
        <f t="shared" si="3"/>
        <v>0</v>
      </c>
      <c r="M48" s="214">
        <f t="shared" si="3"/>
        <v>0</v>
      </c>
      <c r="N48" s="214">
        <f t="shared" si="3"/>
        <v>0</v>
      </c>
      <c r="O48" s="214">
        <f t="shared" si="3"/>
        <v>0</v>
      </c>
      <c r="P48" s="214">
        <f t="shared" si="3"/>
        <v>0</v>
      </c>
      <c r="Q48" s="214">
        <f t="shared" si="3"/>
        <v>0</v>
      </c>
      <c r="R48" s="214">
        <f t="shared" si="3"/>
        <v>0</v>
      </c>
      <c r="S48" s="214">
        <f t="shared" si="3"/>
        <v>0</v>
      </c>
      <c r="T48" s="214">
        <f t="shared" si="3"/>
        <v>0</v>
      </c>
      <c r="U48" s="214">
        <f t="shared" si="3"/>
        <v>0</v>
      </c>
      <c r="V48" s="214">
        <f t="shared" si="3"/>
        <v>0</v>
      </c>
      <c r="W48" s="214">
        <f t="shared" si="3"/>
        <v>0</v>
      </c>
      <c r="X48" s="214">
        <f t="shared" si="3"/>
        <v>0</v>
      </c>
      <c r="Y48" s="214">
        <f t="shared" si="3"/>
        <v>0</v>
      </c>
      <c r="Z48" s="214">
        <f t="shared" si="3"/>
        <v>0</v>
      </c>
      <c r="AA48" s="214">
        <f t="shared" si="3"/>
        <v>0</v>
      </c>
      <c r="AB48" s="1"/>
      <c r="AC48" s="1"/>
    </row>
    <row r="49" spans="1:29" ht="13.5" customHeight="1" x14ac:dyDescent="0.2">
      <c r="A49" s="1"/>
      <c r="B49" s="105"/>
      <c r="C49" s="111"/>
      <c r="D49" s="106"/>
      <c r="E49" s="106"/>
      <c r="F49" s="106"/>
      <c r="G49" s="1"/>
      <c r="H49" s="10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 customHeight="1" x14ac:dyDescent="0.2">
      <c r="A50" s="287" t="s">
        <v>28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3">
        <f>AA48</f>
        <v>0</v>
      </c>
      <c r="Z50" s="283"/>
      <c r="AA50" s="283"/>
      <c r="AB50" s="1"/>
      <c r="AC50" s="1"/>
    </row>
    <row r="51" spans="1:29" ht="13.5" customHeight="1" x14ac:dyDescent="0.2">
      <c r="A51" s="287" t="s">
        <v>29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3">
        <f>AA48</f>
        <v>0</v>
      </c>
      <c r="Z51" s="283"/>
      <c r="AA51" s="283"/>
      <c r="AB51" s="1"/>
      <c r="AC51" s="1"/>
    </row>
    <row r="52" spans="1:29" ht="27.75" customHeight="1" x14ac:dyDescent="0.2">
      <c r="A52" s="216"/>
      <c r="D52" s="217"/>
      <c r="E52" s="217"/>
      <c r="F52" s="217"/>
      <c r="G52" s="216"/>
      <c r="H52" s="124"/>
      <c r="I52" s="216"/>
      <c r="J52" s="216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</row>
    <row r="53" spans="1:29" x14ac:dyDescent="0.2">
      <c r="B53" s="370" t="s">
        <v>238</v>
      </c>
      <c r="C53" s="371"/>
      <c r="D53" s="372"/>
      <c r="E53" s="372"/>
      <c r="F53" s="372"/>
      <c r="G53" s="372"/>
    </row>
    <row r="54" spans="1:29" x14ac:dyDescent="0.2">
      <c r="B54" s="370"/>
      <c r="C54" s="371"/>
      <c r="D54" s="372"/>
      <c r="E54" s="372"/>
      <c r="F54" s="372"/>
      <c r="G54" s="372"/>
    </row>
    <row r="55" spans="1:29" ht="12.75" customHeight="1" x14ac:dyDescent="0.2">
      <c r="C55" s="124"/>
      <c r="AA55" s="225"/>
    </row>
  </sheetData>
  <mergeCells count="90">
    <mergeCell ref="B53:G53"/>
    <mergeCell ref="B54:G54"/>
    <mergeCell ref="A48:C48"/>
    <mergeCell ref="A50:X50"/>
    <mergeCell ref="Y50:AA50"/>
    <mergeCell ref="A51:X51"/>
    <mergeCell ref="Y51:AA51"/>
    <mergeCell ref="A45:A47"/>
    <mergeCell ref="B45:B47"/>
    <mergeCell ref="C45:C47"/>
    <mergeCell ref="D45:D47"/>
    <mergeCell ref="E45:E47"/>
    <mergeCell ref="R2:T2"/>
    <mergeCell ref="A43:A44"/>
    <mergeCell ref="B43:B44"/>
    <mergeCell ref="A38:A42"/>
    <mergeCell ref="B38:B42"/>
    <mergeCell ref="C38:C42"/>
    <mergeCell ref="D38:D42"/>
    <mergeCell ref="E38:E42"/>
    <mergeCell ref="C43:C44"/>
    <mergeCell ref="D43:D44"/>
    <mergeCell ref="E43:E44"/>
    <mergeCell ref="A30:A32"/>
    <mergeCell ref="B30:B32"/>
    <mergeCell ref="C30:C32"/>
    <mergeCell ref="D30:D32"/>
    <mergeCell ref="E30:E32"/>
    <mergeCell ref="A33:A37"/>
    <mergeCell ref="B33:B37"/>
    <mergeCell ref="C33:C37"/>
    <mergeCell ref="D33:D37"/>
    <mergeCell ref="E33:E37"/>
    <mergeCell ref="A23:A24"/>
    <mergeCell ref="B23:B24"/>
    <mergeCell ref="C23:C24"/>
    <mergeCell ref="D23:D24"/>
    <mergeCell ref="E23:E24"/>
    <mergeCell ref="A27:A29"/>
    <mergeCell ref="B27:B29"/>
    <mergeCell ref="C27:C29"/>
    <mergeCell ref="D27:D29"/>
    <mergeCell ref="E27:E29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Q4:R5"/>
    <mergeCell ref="S4:T5"/>
    <mergeCell ref="A8:A9"/>
    <mergeCell ref="B8:B9"/>
    <mergeCell ref="C8:C9"/>
    <mergeCell ref="D8:D9"/>
    <mergeCell ref="E8:E9"/>
    <mergeCell ref="E4:E6"/>
    <mergeCell ref="F4:F6"/>
    <mergeCell ref="U4:V5"/>
    <mergeCell ref="W4:X5"/>
    <mergeCell ref="Y4:AA5"/>
    <mergeCell ref="AB5:AB6"/>
    <mergeCell ref="I4:J5"/>
    <mergeCell ref="K4:L5"/>
    <mergeCell ref="M4:N5"/>
    <mergeCell ref="O4:P5"/>
    <mergeCell ref="A1:AA1"/>
    <mergeCell ref="A2:G2"/>
    <mergeCell ref="A3:E3"/>
    <mergeCell ref="G3:AA3"/>
    <mergeCell ref="G4:G6"/>
    <mergeCell ref="H4:H6"/>
    <mergeCell ref="A4:A6"/>
    <mergeCell ref="B4:B6"/>
    <mergeCell ref="C4:C6"/>
    <mergeCell ref="D4:D6"/>
  </mergeCells>
  <pageMargins left="0.7" right="0.7" top="0.75" bottom="0.75" header="0.3" footer="0.3"/>
  <pageSetup paperSize="9" scale="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84"/>
  <sheetViews>
    <sheetView showGridLines="0" topLeftCell="C1" zoomScale="85" zoomScaleNormal="85" workbookViewId="0">
      <pane ySplit="6" topLeftCell="A7" activePane="bottomLeft" state="frozenSplit"/>
      <selection pane="bottomLeft" activeCell="E4" sqref="E4:E6"/>
    </sheetView>
  </sheetViews>
  <sheetFormatPr defaultRowHeight="12.75" x14ac:dyDescent="0.2"/>
  <cols>
    <col min="1" max="1" width="2.140625" customWidth="1"/>
    <col min="2" max="2" width="9.28515625" style="124" customWidth="1"/>
    <col min="3" max="3" width="31.42578125" style="112" customWidth="1"/>
    <col min="4" max="4" width="2.85546875" style="5" customWidth="1"/>
    <col min="5" max="5" width="4.28515625" style="5" customWidth="1"/>
    <col min="6" max="6" width="3" style="5" customWidth="1"/>
    <col min="7" max="7" width="20.28515625" customWidth="1"/>
    <col min="8" max="8" width="3.140625" style="100" customWidth="1"/>
    <col min="9" max="9" width="2.42578125" customWidth="1"/>
    <col min="10" max="10" width="4.7109375" style="110" customWidth="1"/>
    <col min="11" max="12" width="2.140625" customWidth="1"/>
    <col min="13" max="14" width="2.140625" style="100" customWidth="1"/>
    <col min="15" max="15" width="3.140625" style="100" bestFit="1" customWidth="1"/>
    <col min="16" max="16" width="2.140625" style="100" customWidth="1"/>
    <col min="17" max="17" width="3.140625" style="100" bestFit="1" customWidth="1"/>
    <col min="18" max="18" width="2.140625" style="100" customWidth="1"/>
    <col min="19" max="20" width="2.85546875" style="100" customWidth="1"/>
    <col min="21" max="21" width="3.28515625" style="100" customWidth="1"/>
    <col min="22" max="22" width="2.85546875" style="116" customWidth="1"/>
    <col min="23" max="23" width="11.7109375" style="116" customWidth="1"/>
    <col min="24" max="24" width="11.28515625" customWidth="1"/>
    <col min="25" max="25" width="0.140625" customWidth="1"/>
    <col min="26" max="26" width="9.85546875" customWidth="1"/>
    <col min="27" max="27" width="0.140625" hidden="1" customWidth="1"/>
    <col min="28" max="28" width="1.140625" customWidth="1"/>
    <col min="29" max="29" width="12.42578125" bestFit="1" customWidth="1"/>
  </cols>
  <sheetData>
    <row r="1" spans="1:28" ht="26.25" customHeight="1" x14ac:dyDescent="0.2">
      <c r="A1" s="331" t="s">
        <v>216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1"/>
      <c r="AB1" s="1"/>
    </row>
    <row r="2" spans="1:28" ht="9" customHeight="1" x14ac:dyDescent="0.2">
      <c r="A2" s="406" t="s">
        <v>122</v>
      </c>
      <c r="B2" s="406"/>
      <c r="C2" s="406"/>
      <c r="D2" s="406"/>
      <c r="E2" s="406"/>
      <c r="F2" s="406"/>
      <c r="G2" s="406"/>
      <c r="H2" s="107"/>
      <c r="I2" s="1"/>
      <c r="J2" s="108"/>
      <c r="K2" s="101"/>
      <c r="L2" s="101"/>
      <c r="M2" s="101"/>
      <c r="N2" s="101"/>
      <c r="O2" s="101"/>
      <c r="P2" s="101"/>
      <c r="Q2" s="101"/>
      <c r="R2" s="101"/>
      <c r="S2" s="1"/>
      <c r="T2" s="1"/>
      <c r="U2" s="1"/>
      <c r="V2" s="106"/>
      <c r="W2" s="407" t="s">
        <v>130</v>
      </c>
      <c r="X2" s="407"/>
      <c r="Y2" s="407"/>
      <c r="Z2" s="407"/>
      <c r="AA2" s="1"/>
      <c r="AB2" s="1"/>
    </row>
    <row r="3" spans="1:28" ht="13.5" customHeight="1" x14ac:dyDescent="0.2">
      <c r="A3" s="337" t="s">
        <v>123</v>
      </c>
      <c r="B3" s="338"/>
      <c r="C3" s="338"/>
      <c r="D3" s="338"/>
      <c r="E3" s="339"/>
      <c r="F3" s="119"/>
      <c r="G3" s="305" t="s">
        <v>126</v>
      </c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6"/>
      <c r="W3" s="306"/>
      <c r="X3" s="307"/>
      <c r="Y3" s="307"/>
      <c r="Z3" s="307"/>
      <c r="AA3" s="1"/>
      <c r="AB3" s="1"/>
    </row>
    <row r="4" spans="1:28" ht="56.25" customHeight="1" x14ac:dyDescent="0.2">
      <c r="A4" s="303" t="s">
        <v>0</v>
      </c>
      <c r="B4" s="315" t="s">
        <v>82</v>
      </c>
      <c r="C4" s="319" t="s">
        <v>124</v>
      </c>
      <c r="D4" s="321" t="s">
        <v>125</v>
      </c>
      <c r="E4" s="321" t="s">
        <v>39</v>
      </c>
      <c r="F4" s="303" t="s">
        <v>0</v>
      </c>
      <c r="G4" s="334" t="s">
        <v>1</v>
      </c>
      <c r="H4" s="312" t="s">
        <v>2</v>
      </c>
      <c r="I4" s="299" t="s">
        <v>3</v>
      </c>
      <c r="J4" s="403" t="s">
        <v>4</v>
      </c>
      <c r="K4" s="404" t="s">
        <v>13</v>
      </c>
      <c r="L4" s="308"/>
      <c r="M4" s="299" t="s">
        <v>14</v>
      </c>
      <c r="N4" s="308"/>
      <c r="O4" s="299" t="s">
        <v>15</v>
      </c>
      <c r="P4" s="308"/>
      <c r="Q4" s="299" t="s">
        <v>16</v>
      </c>
      <c r="R4" s="308"/>
      <c r="S4" s="293" t="s">
        <v>17</v>
      </c>
      <c r="T4" s="294"/>
      <c r="U4" s="295"/>
      <c r="V4" s="304" t="s">
        <v>18</v>
      </c>
      <c r="W4" s="297"/>
      <c r="X4" s="292" t="s">
        <v>19</v>
      </c>
      <c r="Y4" s="292"/>
      <c r="Z4" s="292"/>
      <c r="AA4" s="292"/>
      <c r="AB4" s="1"/>
    </row>
    <row r="5" spans="1:28" ht="15.95" customHeight="1" x14ac:dyDescent="0.2">
      <c r="A5" s="303"/>
      <c r="B5" s="316"/>
      <c r="C5" s="320"/>
      <c r="D5" s="303"/>
      <c r="E5" s="303"/>
      <c r="F5" s="303"/>
      <c r="G5" s="334"/>
      <c r="H5" s="312"/>
      <c r="I5" s="299"/>
      <c r="J5" s="403"/>
      <c r="K5" s="405"/>
      <c r="L5" s="310"/>
      <c r="M5" s="309"/>
      <c r="N5" s="310"/>
      <c r="O5" s="309"/>
      <c r="P5" s="310"/>
      <c r="Q5" s="309"/>
      <c r="R5" s="310"/>
      <c r="S5" s="296"/>
      <c r="T5" s="297"/>
      <c r="U5" s="298"/>
      <c r="V5" s="302" t="s">
        <v>20</v>
      </c>
      <c r="W5" s="335" t="s">
        <v>21</v>
      </c>
      <c r="X5" s="292" t="s">
        <v>22</v>
      </c>
      <c r="Y5" s="292"/>
      <c r="Z5" s="292" t="s">
        <v>23</v>
      </c>
      <c r="AA5" s="292"/>
      <c r="AB5" s="1"/>
    </row>
    <row r="6" spans="1:28" ht="33.75" customHeight="1" x14ac:dyDescent="0.2">
      <c r="A6" s="303"/>
      <c r="B6" s="316"/>
      <c r="C6" s="320"/>
      <c r="D6" s="303"/>
      <c r="E6" s="303"/>
      <c r="F6" s="303"/>
      <c r="G6" s="334"/>
      <c r="H6" s="312"/>
      <c r="I6" s="299"/>
      <c r="J6" s="403"/>
      <c r="K6" s="132" t="s">
        <v>24</v>
      </c>
      <c r="L6" s="133" t="s">
        <v>25</v>
      </c>
      <c r="M6" s="133" t="s">
        <v>24</v>
      </c>
      <c r="N6" s="133" t="s">
        <v>25</v>
      </c>
      <c r="O6" s="133" t="s">
        <v>24</v>
      </c>
      <c r="P6" s="133" t="s">
        <v>25</v>
      </c>
      <c r="Q6" s="133" t="s">
        <v>24</v>
      </c>
      <c r="R6" s="133" t="s">
        <v>25</v>
      </c>
      <c r="S6" s="132" t="s">
        <v>25</v>
      </c>
      <c r="T6" s="133" t="s">
        <v>24</v>
      </c>
      <c r="U6" s="133" t="s">
        <v>26</v>
      </c>
      <c r="V6" s="303"/>
      <c r="W6" s="299"/>
      <c r="X6" s="292"/>
      <c r="Y6" s="292"/>
      <c r="Z6" s="292"/>
      <c r="AA6" s="292"/>
      <c r="AB6" s="1"/>
    </row>
    <row r="7" spans="1:28" ht="11.45" customHeight="1" x14ac:dyDescent="0.2">
      <c r="A7" s="400">
        <v>1</v>
      </c>
      <c r="B7" s="376" t="s">
        <v>157</v>
      </c>
      <c r="C7" s="383" t="s">
        <v>198</v>
      </c>
      <c r="D7" s="386"/>
      <c r="E7" s="389">
        <f>SUM(U7:U21)</f>
        <v>0</v>
      </c>
      <c r="F7" s="113">
        <v>1</v>
      </c>
      <c r="G7" s="157" t="s">
        <v>181</v>
      </c>
      <c r="H7" s="137" t="s">
        <v>128</v>
      </c>
      <c r="I7" s="113"/>
      <c r="J7" s="147"/>
      <c r="K7" s="162"/>
      <c r="L7" s="162"/>
      <c r="M7" s="141"/>
      <c r="N7" s="141"/>
      <c r="O7" s="141"/>
      <c r="P7" s="141"/>
      <c r="Q7" s="141"/>
      <c r="R7" s="141"/>
      <c r="S7" s="164">
        <f t="shared" ref="S7:S63" si="0">SUM(L7,N7,P7,R7)</f>
        <v>0</v>
      </c>
      <c r="T7" s="164">
        <f t="shared" ref="T7:T63" si="1">SUM(K7,M7,O7,Q7)</f>
        <v>0</v>
      </c>
      <c r="U7" s="164">
        <f t="shared" ref="U7:U63" si="2">SUM(S7:T7)</f>
        <v>0</v>
      </c>
      <c r="V7" s="145"/>
      <c r="W7" s="138"/>
      <c r="X7" s="156"/>
      <c r="Y7" s="140"/>
      <c r="Z7" s="140"/>
      <c r="AA7" s="131"/>
      <c r="AB7" s="1"/>
    </row>
    <row r="8" spans="1:28" ht="11.45" customHeight="1" x14ac:dyDescent="0.2">
      <c r="A8" s="401"/>
      <c r="B8" s="376"/>
      <c r="C8" s="384"/>
      <c r="D8" s="387"/>
      <c r="E8" s="390"/>
      <c r="F8" s="129">
        <v>2</v>
      </c>
      <c r="G8" s="157" t="s">
        <v>187</v>
      </c>
      <c r="H8" s="137" t="s">
        <v>128</v>
      </c>
      <c r="I8" s="113"/>
      <c r="J8" s="147"/>
      <c r="K8" s="162"/>
      <c r="L8" s="162"/>
      <c r="M8" s="141"/>
      <c r="N8" s="141"/>
      <c r="O8" s="141"/>
      <c r="P8" s="141"/>
      <c r="Q8" s="141"/>
      <c r="R8" s="141"/>
      <c r="S8" s="164">
        <f t="shared" si="0"/>
        <v>0</v>
      </c>
      <c r="T8" s="164">
        <f t="shared" si="1"/>
        <v>0</v>
      </c>
      <c r="U8" s="164">
        <f t="shared" si="2"/>
        <v>0</v>
      </c>
      <c r="V8" s="145"/>
      <c r="W8" s="138"/>
      <c r="X8" s="114"/>
      <c r="Y8" s="114"/>
      <c r="Z8" s="114"/>
      <c r="AA8" s="131"/>
      <c r="AB8" s="1"/>
    </row>
    <row r="9" spans="1:28" ht="9.75" customHeight="1" x14ac:dyDescent="0.2">
      <c r="A9" s="401"/>
      <c r="B9" s="376"/>
      <c r="C9" s="384"/>
      <c r="D9" s="387"/>
      <c r="E9" s="390"/>
      <c r="F9" s="113">
        <v>3</v>
      </c>
      <c r="G9" s="157" t="s">
        <v>188</v>
      </c>
      <c r="H9" s="137" t="s">
        <v>128</v>
      </c>
      <c r="I9" s="130"/>
      <c r="J9" s="147"/>
      <c r="K9" s="162"/>
      <c r="L9" s="162"/>
      <c r="M9" s="141"/>
      <c r="N9" s="141"/>
      <c r="O9" s="141"/>
      <c r="P9" s="141"/>
      <c r="Q9" s="141"/>
      <c r="R9" s="141"/>
      <c r="S9" s="164">
        <f t="shared" si="0"/>
        <v>0</v>
      </c>
      <c r="T9" s="164">
        <f t="shared" si="1"/>
        <v>0</v>
      </c>
      <c r="U9" s="164">
        <f t="shared" si="2"/>
        <v>0</v>
      </c>
      <c r="V9" s="136"/>
      <c r="W9" s="138"/>
      <c r="X9" s="114"/>
      <c r="Y9" s="114"/>
      <c r="Z9" s="114"/>
      <c r="AA9" s="118"/>
      <c r="AB9" s="1"/>
    </row>
    <row r="10" spans="1:28" ht="9.75" customHeight="1" x14ac:dyDescent="0.2">
      <c r="A10" s="401"/>
      <c r="B10" s="376"/>
      <c r="C10" s="384"/>
      <c r="D10" s="387"/>
      <c r="E10" s="390"/>
      <c r="F10" s="129">
        <v>4</v>
      </c>
      <c r="G10" s="157" t="s">
        <v>189</v>
      </c>
      <c r="H10" s="137" t="s">
        <v>128</v>
      </c>
      <c r="I10" s="130"/>
      <c r="J10" s="147"/>
      <c r="K10" s="162"/>
      <c r="L10" s="162"/>
      <c r="M10" s="141"/>
      <c r="N10" s="141"/>
      <c r="O10" s="141"/>
      <c r="P10" s="141"/>
      <c r="Q10" s="141"/>
      <c r="R10" s="141"/>
      <c r="S10" s="164">
        <f t="shared" si="0"/>
        <v>0</v>
      </c>
      <c r="T10" s="164">
        <f t="shared" si="1"/>
        <v>0</v>
      </c>
      <c r="U10" s="164">
        <f t="shared" si="2"/>
        <v>0</v>
      </c>
      <c r="V10" s="136"/>
      <c r="W10" s="151"/>
      <c r="X10" s="114"/>
      <c r="Y10" s="114"/>
      <c r="Z10" s="114"/>
      <c r="AA10" s="118"/>
      <c r="AB10" s="1"/>
    </row>
    <row r="11" spans="1:28" ht="9.75" customHeight="1" x14ac:dyDescent="0.2">
      <c r="A11" s="401"/>
      <c r="B11" s="376"/>
      <c r="C11" s="384"/>
      <c r="D11" s="387"/>
      <c r="E11" s="390"/>
      <c r="F11" s="113">
        <v>5</v>
      </c>
      <c r="G11" s="157" t="s">
        <v>190</v>
      </c>
      <c r="H11" s="137" t="s">
        <v>128</v>
      </c>
      <c r="I11" s="130"/>
      <c r="J11" s="147"/>
      <c r="K11" s="162"/>
      <c r="L11" s="162"/>
      <c r="M11" s="141"/>
      <c r="N11" s="141"/>
      <c r="O11" s="141"/>
      <c r="P11" s="141"/>
      <c r="Q11" s="141"/>
      <c r="R11" s="141"/>
      <c r="S11" s="164">
        <f t="shared" si="0"/>
        <v>0</v>
      </c>
      <c r="T11" s="164">
        <f t="shared" si="1"/>
        <v>0</v>
      </c>
      <c r="U11" s="164">
        <f t="shared" si="2"/>
        <v>0</v>
      </c>
      <c r="V11" s="149"/>
      <c r="W11" s="138"/>
      <c r="X11" s="114"/>
      <c r="Y11" s="114"/>
      <c r="Z11" s="114"/>
      <c r="AA11" s="118"/>
      <c r="AB11" s="1"/>
    </row>
    <row r="12" spans="1:28" ht="9.75" customHeight="1" x14ac:dyDescent="0.2">
      <c r="A12" s="401"/>
      <c r="B12" s="376"/>
      <c r="C12" s="384"/>
      <c r="D12" s="387"/>
      <c r="E12" s="390"/>
      <c r="F12" s="129">
        <v>6</v>
      </c>
      <c r="G12" s="157" t="s">
        <v>184</v>
      </c>
      <c r="H12" s="137" t="s">
        <v>128</v>
      </c>
      <c r="I12" s="125"/>
      <c r="J12" s="147"/>
      <c r="K12" s="162"/>
      <c r="L12" s="162"/>
      <c r="M12" s="141"/>
      <c r="N12" s="141"/>
      <c r="O12" s="141"/>
      <c r="P12" s="141"/>
      <c r="Q12" s="141"/>
      <c r="R12" s="141"/>
      <c r="S12" s="164">
        <f t="shared" si="0"/>
        <v>0</v>
      </c>
      <c r="T12" s="164">
        <f t="shared" si="1"/>
        <v>0</v>
      </c>
      <c r="U12" s="164">
        <f t="shared" si="2"/>
        <v>0</v>
      </c>
      <c r="V12" s="150"/>
      <c r="W12" s="152"/>
      <c r="X12" s="114"/>
      <c r="Y12" s="114"/>
      <c r="Z12" s="114"/>
      <c r="AA12" s="118"/>
      <c r="AB12" s="1"/>
    </row>
    <row r="13" spans="1:28" x14ac:dyDescent="0.2">
      <c r="A13" s="401"/>
      <c r="B13" s="376"/>
      <c r="C13" s="384"/>
      <c r="D13" s="387"/>
      <c r="E13" s="390"/>
      <c r="F13" s="113">
        <v>7</v>
      </c>
      <c r="G13" s="157" t="s">
        <v>191</v>
      </c>
      <c r="H13" s="137" t="s">
        <v>128</v>
      </c>
      <c r="I13" s="125"/>
      <c r="J13" s="147"/>
      <c r="K13" s="162"/>
      <c r="L13" s="162"/>
      <c r="M13" s="141"/>
      <c r="N13" s="141"/>
      <c r="O13" s="141"/>
      <c r="P13" s="141"/>
      <c r="Q13" s="141"/>
      <c r="R13" s="141"/>
      <c r="S13" s="164">
        <f t="shared" si="0"/>
        <v>0</v>
      </c>
      <c r="T13" s="164">
        <f t="shared" si="1"/>
        <v>0</v>
      </c>
      <c r="U13" s="164">
        <f t="shared" si="2"/>
        <v>0</v>
      </c>
      <c r="V13" s="136"/>
      <c r="W13" s="151"/>
      <c r="X13" s="114"/>
      <c r="Y13" s="114"/>
      <c r="Z13" s="114"/>
      <c r="AA13" s="118"/>
      <c r="AB13" s="1"/>
    </row>
    <row r="14" spans="1:28" x14ac:dyDescent="0.2">
      <c r="A14" s="401"/>
      <c r="B14" s="376"/>
      <c r="C14" s="384"/>
      <c r="D14" s="387"/>
      <c r="E14" s="390"/>
      <c r="F14" s="129">
        <v>8</v>
      </c>
      <c r="G14" s="157" t="s">
        <v>167</v>
      </c>
      <c r="H14" s="137" t="s">
        <v>128</v>
      </c>
      <c r="I14" s="125"/>
      <c r="J14" s="147"/>
      <c r="K14" s="162"/>
      <c r="L14" s="162"/>
      <c r="M14" s="141"/>
      <c r="N14" s="141"/>
      <c r="O14" s="141"/>
      <c r="P14" s="141"/>
      <c r="Q14" s="141"/>
      <c r="R14" s="141"/>
      <c r="S14" s="164">
        <f t="shared" si="0"/>
        <v>0</v>
      </c>
      <c r="T14" s="164">
        <f t="shared" si="1"/>
        <v>0</v>
      </c>
      <c r="U14" s="164">
        <f t="shared" si="2"/>
        <v>0</v>
      </c>
      <c r="V14" s="120"/>
      <c r="W14" s="151"/>
      <c r="X14" s="114"/>
      <c r="Y14" s="114"/>
      <c r="Z14" s="114"/>
      <c r="AA14" s="118"/>
      <c r="AB14" s="1"/>
    </row>
    <row r="15" spans="1:28" x14ac:dyDescent="0.2">
      <c r="A15" s="401"/>
      <c r="B15" s="376"/>
      <c r="C15" s="384"/>
      <c r="D15" s="387"/>
      <c r="E15" s="390"/>
      <c r="F15" s="113">
        <v>9</v>
      </c>
      <c r="G15" s="157" t="s">
        <v>192</v>
      </c>
      <c r="H15" s="137" t="s">
        <v>128</v>
      </c>
      <c r="I15" s="125"/>
      <c r="J15" s="147"/>
      <c r="K15" s="162"/>
      <c r="L15" s="162"/>
      <c r="M15" s="141"/>
      <c r="N15" s="141"/>
      <c r="O15" s="141"/>
      <c r="P15" s="141"/>
      <c r="Q15" s="141"/>
      <c r="R15" s="141"/>
      <c r="S15" s="164">
        <f t="shared" si="0"/>
        <v>0</v>
      </c>
      <c r="T15" s="164">
        <f t="shared" si="1"/>
        <v>0</v>
      </c>
      <c r="U15" s="164">
        <f t="shared" si="2"/>
        <v>0</v>
      </c>
      <c r="V15" s="120"/>
      <c r="W15" s="151"/>
      <c r="X15" s="114"/>
      <c r="Y15" s="114"/>
      <c r="Z15" s="114"/>
      <c r="AA15" s="118"/>
      <c r="AB15" s="1"/>
    </row>
    <row r="16" spans="1:28" x14ac:dyDescent="0.2">
      <c r="A16" s="401"/>
      <c r="B16" s="376"/>
      <c r="C16" s="384"/>
      <c r="D16" s="387"/>
      <c r="E16" s="390"/>
      <c r="F16" s="129">
        <v>10</v>
      </c>
      <c r="G16" s="157" t="s">
        <v>193</v>
      </c>
      <c r="H16" s="137" t="s">
        <v>128</v>
      </c>
      <c r="I16" s="125"/>
      <c r="J16" s="147"/>
      <c r="K16" s="162"/>
      <c r="L16" s="162"/>
      <c r="M16" s="141"/>
      <c r="N16" s="141"/>
      <c r="O16" s="141"/>
      <c r="P16" s="141"/>
      <c r="Q16" s="141"/>
      <c r="R16" s="141"/>
      <c r="S16" s="164">
        <f t="shared" si="0"/>
        <v>0</v>
      </c>
      <c r="T16" s="164">
        <f t="shared" si="1"/>
        <v>0</v>
      </c>
      <c r="U16" s="164">
        <f t="shared" si="2"/>
        <v>0</v>
      </c>
      <c r="V16" s="120"/>
      <c r="W16" s="151"/>
      <c r="X16" s="114"/>
      <c r="Y16" s="114"/>
      <c r="Z16" s="114"/>
      <c r="AA16" s="118"/>
      <c r="AB16" s="1"/>
    </row>
    <row r="17" spans="1:28" x14ac:dyDescent="0.2">
      <c r="A17" s="401"/>
      <c r="B17" s="376"/>
      <c r="C17" s="384"/>
      <c r="D17" s="387"/>
      <c r="E17" s="390"/>
      <c r="F17" s="113">
        <v>11</v>
      </c>
      <c r="G17" s="157" t="s">
        <v>170</v>
      </c>
      <c r="H17" s="137" t="s">
        <v>128</v>
      </c>
      <c r="I17" s="126"/>
      <c r="J17" s="147"/>
      <c r="K17" s="162"/>
      <c r="L17" s="162"/>
      <c r="M17" s="141"/>
      <c r="N17" s="141"/>
      <c r="O17" s="141"/>
      <c r="P17" s="141"/>
      <c r="Q17" s="141"/>
      <c r="R17" s="141"/>
      <c r="S17" s="164">
        <f t="shared" si="0"/>
        <v>0</v>
      </c>
      <c r="T17" s="164">
        <f t="shared" si="1"/>
        <v>0</v>
      </c>
      <c r="U17" s="164">
        <f t="shared" si="2"/>
        <v>0</v>
      </c>
      <c r="V17" s="120"/>
      <c r="W17" s="151"/>
      <c r="X17" s="114"/>
      <c r="Y17" s="114"/>
      <c r="Z17" s="114"/>
      <c r="AA17" s="118"/>
      <c r="AB17" s="1"/>
    </row>
    <row r="18" spans="1:28" x14ac:dyDescent="0.2">
      <c r="A18" s="401"/>
      <c r="B18" s="376"/>
      <c r="C18" s="384"/>
      <c r="D18" s="387"/>
      <c r="E18" s="390"/>
      <c r="F18" s="129">
        <v>12</v>
      </c>
      <c r="G18" s="157" t="s">
        <v>194</v>
      </c>
      <c r="H18" s="137" t="s">
        <v>128</v>
      </c>
      <c r="I18" s="125"/>
      <c r="J18" s="147"/>
      <c r="K18" s="162"/>
      <c r="L18" s="162"/>
      <c r="M18" s="141"/>
      <c r="N18" s="141"/>
      <c r="O18" s="141"/>
      <c r="P18" s="141"/>
      <c r="Q18" s="141"/>
      <c r="R18" s="141"/>
      <c r="S18" s="164">
        <f t="shared" si="0"/>
        <v>0</v>
      </c>
      <c r="T18" s="164">
        <f t="shared" si="1"/>
        <v>0</v>
      </c>
      <c r="U18" s="164">
        <f t="shared" si="2"/>
        <v>0</v>
      </c>
      <c r="V18" s="120"/>
      <c r="W18" s="151"/>
      <c r="X18" s="114"/>
      <c r="Y18" s="114"/>
      <c r="Z18" s="114"/>
      <c r="AA18" s="118"/>
      <c r="AB18" s="1"/>
    </row>
    <row r="19" spans="1:28" x14ac:dyDescent="0.2">
      <c r="A19" s="401"/>
      <c r="B19" s="376"/>
      <c r="C19" s="384"/>
      <c r="D19" s="387"/>
      <c r="E19" s="390"/>
      <c r="F19" s="113">
        <v>13</v>
      </c>
      <c r="G19" s="157" t="s">
        <v>195</v>
      </c>
      <c r="H19" s="137" t="s">
        <v>128</v>
      </c>
      <c r="I19" s="125"/>
      <c r="J19" s="147"/>
      <c r="K19" s="162"/>
      <c r="L19" s="162"/>
      <c r="M19" s="141"/>
      <c r="N19" s="141"/>
      <c r="O19" s="141"/>
      <c r="P19" s="141"/>
      <c r="Q19" s="141"/>
      <c r="R19" s="141"/>
      <c r="S19" s="164">
        <f t="shared" si="0"/>
        <v>0</v>
      </c>
      <c r="T19" s="164">
        <f t="shared" si="1"/>
        <v>0</v>
      </c>
      <c r="U19" s="164">
        <f t="shared" si="2"/>
        <v>0</v>
      </c>
      <c r="V19" s="120"/>
      <c r="W19" s="151"/>
      <c r="X19" s="114"/>
      <c r="Y19" s="114"/>
      <c r="Z19" s="114"/>
      <c r="AA19" s="118"/>
      <c r="AB19" s="1"/>
    </row>
    <row r="20" spans="1:28" x14ac:dyDescent="0.2">
      <c r="A20" s="401"/>
      <c r="B20" s="376"/>
      <c r="C20" s="384"/>
      <c r="D20" s="387"/>
      <c r="E20" s="390"/>
      <c r="F20" s="129">
        <v>14</v>
      </c>
      <c r="G20" s="157" t="s">
        <v>196</v>
      </c>
      <c r="H20" s="137" t="s">
        <v>128</v>
      </c>
      <c r="I20" s="125"/>
      <c r="J20" s="147"/>
      <c r="K20" s="162"/>
      <c r="L20" s="162"/>
      <c r="M20" s="141"/>
      <c r="N20" s="141"/>
      <c r="O20" s="141"/>
      <c r="P20" s="141"/>
      <c r="Q20" s="141"/>
      <c r="R20" s="141"/>
      <c r="S20" s="164">
        <f t="shared" si="0"/>
        <v>0</v>
      </c>
      <c r="T20" s="164">
        <f t="shared" si="1"/>
        <v>0</v>
      </c>
      <c r="U20" s="164">
        <f t="shared" si="2"/>
        <v>0</v>
      </c>
      <c r="V20" s="120"/>
      <c r="W20" s="151"/>
      <c r="X20" s="114"/>
      <c r="Y20" s="114"/>
      <c r="Z20" s="114"/>
      <c r="AA20" s="118"/>
      <c r="AB20" s="1"/>
    </row>
    <row r="21" spans="1:28" x14ac:dyDescent="0.2">
      <c r="A21" s="402"/>
      <c r="B21" s="377"/>
      <c r="C21" s="385"/>
      <c r="D21" s="388"/>
      <c r="E21" s="391"/>
      <c r="F21" s="113">
        <v>15</v>
      </c>
      <c r="G21" s="157" t="s">
        <v>197</v>
      </c>
      <c r="H21" s="137" t="s">
        <v>128</v>
      </c>
      <c r="I21" s="125"/>
      <c r="J21" s="147"/>
      <c r="K21" s="162"/>
      <c r="L21" s="162"/>
      <c r="M21" s="141"/>
      <c r="N21" s="141"/>
      <c r="O21" s="141"/>
      <c r="P21" s="141"/>
      <c r="Q21" s="141"/>
      <c r="R21" s="141"/>
      <c r="S21" s="164">
        <f t="shared" si="0"/>
        <v>0</v>
      </c>
      <c r="T21" s="164">
        <f t="shared" si="1"/>
        <v>0</v>
      </c>
      <c r="U21" s="164">
        <f t="shared" si="2"/>
        <v>0</v>
      </c>
      <c r="V21" s="120"/>
      <c r="W21" s="151"/>
      <c r="X21" s="114"/>
      <c r="Y21" s="114"/>
      <c r="Z21" s="114"/>
      <c r="AA21" s="118"/>
      <c r="AB21" s="1"/>
    </row>
    <row r="22" spans="1:28" x14ac:dyDescent="0.2">
      <c r="A22" s="400">
        <v>2</v>
      </c>
      <c r="B22" s="373" t="s">
        <v>157</v>
      </c>
      <c r="C22" s="392" t="s">
        <v>206</v>
      </c>
      <c r="D22" s="373"/>
      <c r="E22" s="378">
        <f>SUM(U22:U37)</f>
        <v>0</v>
      </c>
      <c r="F22" s="129">
        <v>16</v>
      </c>
      <c r="G22" s="158" t="s">
        <v>181</v>
      </c>
      <c r="H22" s="137" t="s">
        <v>128</v>
      </c>
      <c r="I22" s="125"/>
      <c r="J22" s="122"/>
      <c r="K22" s="162"/>
      <c r="L22" s="162"/>
      <c r="M22" s="159"/>
      <c r="N22" s="159"/>
      <c r="O22" s="159"/>
      <c r="P22" s="159"/>
      <c r="Q22" s="159"/>
      <c r="R22" s="159"/>
      <c r="S22" s="164">
        <f t="shared" si="0"/>
        <v>0</v>
      </c>
      <c r="T22" s="164">
        <f t="shared" si="1"/>
        <v>0</v>
      </c>
      <c r="U22" s="164">
        <f t="shared" si="2"/>
        <v>0</v>
      </c>
      <c r="V22" s="146"/>
      <c r="W22" s="151"/>
      <c r="X22" s="114"/>
      <c r="Y22" s="114"/>
      <c r="Z22" s="114"/>
      <c r="AA22" s="118"/>
      <c r="AB22" s="1"/>
    </row>
    <row r="23" spans="1:28" x14ac:dyDescent="0.2">
      <c r="A23" s="401"/>
      <c r="B23" s="374"/>
      <c r="C23" s="393"/>
      <c r="D23" s="374"/>
      <c r="E23" s="379"/>
      <c r="F23" s="113">
        <v>17</v>
      </c>
      <c r="G23" s="158" t="s">
        <v>187</v>
      </c>
      <c r="H23" s="137" t="s">
        <v>128</v>
      </c>
      <c r="I23" s="125"/>
      <c r="J23" s="122"/>
      <c r="K23" s="162"/>
      <c r="L23" s="162"/>
      <c r="M23" s="159"/>
      <c r="N23" s="159"/>
      <c r="O23" s="159"/>
      <c r="P23" s="159"/>
      <c r="Q23" s="159"/>
      <c r="R23" s="159"/>
      <c r="S23" s="164">
        <f t="shared" si="0"/>
        <v>0</v>
      </c>
      <c r="T23" s="164">
        <f t="shared" si="1"/>
        <v>0</v>
      </c>
      <c r="U23" s="164">
        <f t="shared" si="2"/>
        <v>0</v>
      </c>
      <c r="V23" s="146"/>
      <c r="W23" s="151"/>
      <c r="X23" s="114"/>
      <c r="Y23" s="114"/>
      <c r="Z23" s="114"/>
      <c r="AA23" s="118"/>
      <c r="AB23" s="1"/>
    </row>
    <row r="24" spans="1:28" x14ac:dyDescent="0.2">
      <c r="A24" s="401"/>
      <c r="B24" s="374"/>
      <c r="C24" s="393"/>
      <c r="D24" s="374"/>
      <c r="E24" s="379"/>
      <c r="F24" s="129">
        <v>18</v>
      </c>
      <c r="G24" s="158" t="s">
        <v>199</v>
      </c>
      <c r="H24" s="137" t="s">
        <v>128</v>
      </c>
      <c r="I24" s="125"/>
      <c r="J24" s="122"/>
      <c r="K24" s="162"/>
      <c r="L24" s="162"/>
      <c r="M24" s="159"/>
      <c r="N24" s="159"/>
      <c r="O24" s="159"/>
      <c r="P24" s="159"/>
      <c r="Q24" s="159"/>
      <c r="R24" s="159"/>
      <c r="S24" s="164">
        <f t="shared" si="0"/>
        <v>0</v>
      </c>
      <c r="T24" s="164">
        <f t="shared" si="1"/>
        <v>0</v>
      </c>
      <c r="U24" s="164">
        <f t="shared" si="2"/>
        <v>0</v>
      </c>
      <c r="V24" s="146"/>
      <c r="W24" s="151"/>
      <c r="X24" s="114"/>
      <c r="Y24" s="114"/>
      <c r="Z24" s="114"/>
      <c r="AA24" s="118"/>
      <c r="AB24" s="1"/>
    </row>
    <row r="25" spans="1:28" x14ac:dyDescent="0.2">
      <c r="A25" s="401"/>
      <c r="B25" s="374"/>
      <c r="C25" s="393"/>
      <c r="D25" s="374"/>
      <c r="E25" s="379"/>
      <c r="F25" s="113">
        <v>19</v>
      </c>
      <c r="G25" s="158" t="s">
        <v>200</v>
      </c>
      <c r="H25" s="137" t="s">
        <v>128</v>
      </c>
      <c r="I25" s="125"/>
      <c r="J25" s="122"/>
      <c r="K25" s="162"/>
      <c r="L25" s="162"/>
      <c r="M25" s="159"/>
      <c r="N25" s="159"/>
      <c r="O25" s="159"/>
      <c r="P25" s="159"/>
      <c r="Q25" s="159"/>
      <c r="R25" s="159"/>
      <c r="S25" s="164">
        <f t="shared" si="0"/>
        <v>0</v>
      </c>
      <c r="T25" s="164">
        <f t="shared" si="1"/>
        <v>0</v>
      </c>
      <c r="U25" s="164">
        <f t="shared" si="2"/>
        <v>0</v>
      </c>
      <c r="V25" s="120"/>
      <c r="W25" s="151"/>
      <c r="X25" s="114"/>
      <c r="Y25" s="114"/>
      <c r="Z25" s="114"/>
      <c r="AA25" s="118"/>
      <c r="AB25" s="1"/>
    </row>
    <row r="26" spans="1:28" x14ac:dyDescent="0.2">
      <c r="A26" s="401"/>
      <c r="B26" s="374"/>
      <c r="C26" s="393"/>
      <c r="D26" s="374"/>
      <c r="E26" s="379"/>
      <c r="F26" s="129">
        <v>20</v>
      </c>
      <c r="G26" s="158" t="s">
        <v>175</v>
      </c>
      <c r="H26" s="137" t="s">
        <v>128</v>
      </c>
      <c r="I26" s="125"/>
      <c r="J26" s="122"/>
      <c r="K26" s="162"/>
      <c r="L26" s="162"/>
      <c r="M26" s="159"/>
      <c r="N26" s="159"/>
      <c r="O26" s="159"/>
      <c r="P26" s="159"/>
      <c r="Q26" s="159"/>
      <c r="R26" s="159"/>
      <c r="S26" s="164">
        <f t="shared" si="0"/>
        <v>0</v>
      </c>
      <c r="T26" s="164">
        <f t="shared" si="1"/>
        <v>0</v>
      </c>
      <c r="U26" s="164">
        <f t="shared" si="2"/>
        <v>0</v>
      </c>
      <c r="V26" s="120"/>
      <c r="W26" s="151"/>
      <c r="X26" s="114"/>
      <c r="Y26" s="114"/>
      <c r="Z26" s="114"/>
      <c r="AA26" s="118"/>
      <c r="AB26" s="1"/>
    </row>
    <row r="27" spans="1:28" x14ac:dyDescent="0.2">
      <c r="A27" s="401"/>
      <c r="B27" s="374"/>
      <c r="C27" s="393"/>
      <c r="D27" s="374"/>
      <c r="E27" s="379"/>
      <c r="F27" s="113">
        <v>21</v>
      </c>
      <c r="G27" s="158" t="s">
        <v>176</v>
      </c>
      <c r="H27" s="137" t="s">
        <v>128</v>
      </c>
      <c r="I27" s="125"/>
      <c r="J27" s="122"/>
      <c r="K27" s="162"/>
      <c r="L27" s="162"/>
      <c r="M27" s="159"/>
      <c r="N27" s="159"/>
      <c r="O27" s="159"/>
      <c r="P27" s="159"/>
      <c r="Q27" s="159"/>
      <c r="R27" s="159"/>
      <c r="S27" s="164">
        <f t="shared" si="0"/>
        <v>0</v>
      </c>
      <c r="T27" s="164">
        <f t="shared" si="1"/>
        <v>0</v>
      </c>
      <c r="U27" s="164">
        <f t="shared" si="2"/>
        <v>0</v>
      </c>
      <c r="V27" s="123"/>
      <c r="W27" s="151"/>
      <c r="X27" s="114"/>
      <c r="Y27" s="114"/>
      <c r="Z27" s="114"/>
      <c r="AA27" s="118"/>
      <c r="AB27" s="1"/>
    </row>
    <row r="28" spans="1:28" x14ac:dyDescent="0.2">
      <c r="A28" s="401"/>
      <c r="B28" s="374"/>
      <c r="C28" s="393"/>
      <c r="D28" s="374"/>
      <c r="E28" s="379"/>
      <c r="F28" s="129">
        <v>22</v>
      </c>
      <c r="G28" s="158" t="s">
        <v>201</v>
      </c>
      <c r="H28" s="137" t="s">
        <v>128</v>
      </c>
      <c r="I28" s="125"/>
      <c r="J28" s="122"/>
      <c r="K28" s="162"/>
      <c r="L28" s="162"/>
      <c r="M28" s="159"/>
      <c r="N28" s="159"/>
      <c r="O28" s="159"/>
      <c r="P28" s="159"/>
      <c r="Q28" s="159"/>
      <c r="R28" s="159"/>
      <c r="S28" s="164">
        <f t="shared" si="0"/>
        <v>0</v>
      </c>
      <c r="T28" s="164">
        <f t="shared" si="1"/>
        <v>0</v>
      </c>
      <c r="U28" s="164">
        <f t="shared" si="2"/>
        <v>0</v>
      </c>
      <c r="V28" s="123"/>
      <c r="W28" s="151"/>
      <c r="X28" s="114"/>
      <c r="Y28" s="114"/>
      <c r="Z28" s="114"/>
      <c r="AA28" s="118"/>
      <c r="AB28" s="1"/>
    </row>
    <row r="29" spans="1:28" x14ac:dyDescent="0.2">
      <c r="A29" s="401"/>
      <c r="B29" s="374"/>
      <c r="C29" s="393"/>
      <c r="D29" s="374"/>
      <c r="E29" s="379"/>
      <c r="F29" s="113">
        <v>23</v>
      </c>
      <c r="G29" s="158" t="s">
        <v>202</v>
      </c>
      <c r="H29" s="137" t="s">
        <v>128</v>
      </c>
      <c r="I29" s="125"/>
      <c r="J29" s="122"/>
      <c r="K29" s="162"/>
      <c r="L29" s="162"/>
      <c r="M29" s="159"/>
      <c r="N29" s="159"/>
      <c r="O29" s="159"/>
      <c r="P29" s="159"/>
      <c r="Q29" s="159"/>
      <c r="R29" s="159"/>
      <c r="S29" s="164">
        <f t="shared" si="0"/>
        <v>0</v>
      </c>
      <c r="T29" s="164">
        <f t="shared" si="1"/>
        <v>0</v>
      </c>
      <c r="U29" s="164">
        <f t="shared" si="2"/>
        <v>0</v>
      </c>
      <c r="V29" s="120"/>
      <c r="W29" s="151"/>
      <c r="X29" s="114"/>
      <c r="Y29" s="114"/>
      <c r="Z29" s="114"/>
      <c r="AA29" s="118"/>
      <c r="AB29" s="1"/>
    </row>
    <row r="30" spans="1:28" x14ac:dyDescent="0.2">
      <c r="A30" s="401"/>
      <c r="B30" s="374"/>
      <c r="C30" s="393"/>
      <c r="D30" s="374"/>
      <c r="E30" s="379"/>
      <c r="F30" s="129">
        <v>24</v>
      </c>
      <c r="G30" s="158" t="s">
        <v>203</v>
      </c>
      <c r="H30" s="137" t="s">
        <v>128</v>
      </c>
      <c r="I30" s="125"/>
      <c r="J30" s="122"/>
      <c r="K30" s="162"/>
      <c r="L30" s="162"/>
      <c r="M30" s="159"/>
      <c r="N30" s="159"/>
      <c r="O30" s="159"/>
      <c r="P30" s="159"/>
      <c r="Q30" s="159"/>
      <c r="R30" s="159"/>
      <c r="S30" s="164">
        <f t="shared" si="0"/>
        <v>0</v>
      </c>
      <c r="T30" s="164">
        <f t="shared" si="1"/>
        <v>0</v>
      </c>
      <c r="U30" s="164">
        <f t="shared" si="2"/>
        <v>0</v>
      </c>
      <c r="V30" s="120"/>
      <c r="W30" s="151"/>
      <c r="X30" s="114"/>
      <c r="Y30" s="114"/>
      <c r="Z30" s="114"/>
      <c r="AA30" s="118"/>
      <c r="AB30" s="1"/>
    </row>
    <row r="31" spans="1:28" x14ac:dyDescent="0.2">
      <c r="A31" s="401"/>
      <c r="B31" s="374"/>
      <c r="C31" s="393"/>
      <c r="D31" s="374"/>
      <c r="E31" s="379"/>
      <c r="F31" s="113">
        <v>25</v>
      </c>
      <c r="G31" s="158" t="s">
        <v>193</v>
      </c>
      <c r="H31" s="137" t="s">
        <v>128</v>
      </c>
      <c r="I31" s="125"/>
      <c r="J31" s="122"/>
      <c r="K31" s="162"/>
      <c r="L31" s="162"/>
      <c r="M31" s="159"/>
      <c r="N31" s="159"/>
      <c r="O31" s="159"/>
      <c r="P31" s="159"/>
      <c r="Q31" s="159"/>
      <c r="R31" s="159"/>
      <c r="S31" s="164">
        <f t="shared" si="0"/>
        <v>0</v>
      </c>
      <c r="T31" s="164">
        <f t="shared" si="1"/>
        <v>0</v>
      </c>
      <c r="U31" s="164">
        <f t="shared" si="2"/>
        <v>0</v>
      </c>
      <c r="V31" s="120"/>
      <c r="W31" s="151"/>
      <c r="X31" s="114"/>
      <c r="Y31" s="114"/>
      <c r="Z31" s="114"/>
      <c r="AA31" s="118"/>
      <c r="AB31" s="1"/>
    </row>
    <row r="32" spans="1:28" x14ac:dyDescent="0.2">
      <c r="A32" s="401"/>
      <c r="B32" s="374"/>
      <c r="C32" s="393"/>
      <c r="D32" s="374"/>
      <c r="E32" s="379"/>
      <c r="F32" s="129">
        <v>26</v>
      </c>
      <c r="G32" s="158" t="s">
        <v>170</v>
      </c>
      <c r="H32" s="137" t="s">
        <v>128</v>
      </c>
      <c r="I32" s="125"/>
      <c r="J32" s="122"/>
      <c r="K32" s="162"/>
      <c r="L32" s="162"/>
      <c r="M32" s="159"/>
      <c r="N32" s="159"/>
      <c r="O32" s="159"/>
      <c r="P32" s="159"/>
      <c r="Q32" s="159"/>
      <c r="R32" s="159"/>
      <c r="S32" s="164">
        <f t="shared" si="0"/>
        <v>0</v>
      </c>
      <c r="T32" s="164">
        <f t="shared" si="1"/>
        <v>0</v>
      </c>
      <c r="U32" s="164">
        <f t="shared" si="2"/>
        <v>0</v>
      </c>
      <c r="V32" s="120"/>
      <c r="W32" s="151"/>
      <c r="X32" s="114"/>
      <c r="Y32" s="114"/>
      <c r="Z32" s="114"/>
      <c r="AA32" s="118"/>
      <c r="AB32" s="1"/>
    </row>
    <row r="33" spans="1:28" x14ac:dyDescent="0.2">
      <c r="A33" s="401"/>
      <c r="B33" s="374"/>
      <c r="C33" s="393"/>
      <c r="D33" s="374"/>
      <c r="E33" s="379"/>
      <c r="F33" s="113">
        <v>27</v>
      </c>
      <c r="G33" s="157" t="s">
        <v>195</v>
      </c>
      <c r="H33" s="137" t="s">
        <v>128</v>
      </c>
      <c r="I33" s="125"/>
      <c r="J33" s="122"/>
      <c r="K33" s="162"/>
      <c r="L33" s="162"/>
      <c r="M33" s="141"/>
      <c r="N33" s="141"/>
      <c r="O33" s="141"/>
      <c r="P33" s="141"/>
      <c r="Q33" s="141"/>
      <c r="R33" s="141"/>
      <c r="S33" s="164">
        <f t="shared" si="0"/>
        <v>0</v>
      </c>
      <c r="T33" s="164">
        <f t="shared" si="1"/>
        <v>0</v>
      </c>
      <c r="U33" s="164">
        <f t="shared" si="2"/>
        <v>0</v>
      </c>
      <c r="V33" s="120"/>
      <c r="W33" s="151"/>
      <c r="X33" s="114"/>
      <c r="Y33" s="114"/>
      <c r="Z33" s="114"/>
      <c r="AA33" s="118"/>
      <c r="AB33" s="1"/>
    </row>
    <row r="34" spans="1:28" x14ac:dyDescent="0.2">
      <c r="A34" s="401"/>
      <c r="B34" s="374"/>
      <c r="C34" s="393"/>
      <c r="D34" s="374"/>
      <c r="E34" s="379"/>
      <c r="F34" s="129">
        <v>28</v>
      </c>
      <c r="G34" s="157" t="s">
        <v>204</v>
      </c>
      <c r="H34" s="137" t="s">
        <v>128</v>
      </c>
      <c r="I34" s="125"/>
      <c r="J34" s="122"/>
      <c r="K34" s="162"/>
      <c r="L34" s="162"/>
      <c r="M34" s="141"/>
      <c r="N34" s="141"/>
      <c r="O34" s="141"/>
      <c r="P34" s="141"/>
      <c r="Q34" s="141"/>
      <c r="R34" s="141"/>
      <c r="S34" s="164">
        <f t="shared" si="0"/>
        <v>0</v>
      </c>
      <c r="T34" s="164">
        <f t="shared" si="1"/>
        <v>0</v>
      </c>
      <c r="U34" s="164">
        <f t="shared" si="2"/>
        <v>0</v>
      </c>
      <c r="V34" s="120"/>
      <c r="W34" s="151"/>
      <c r="X34" s="114"/>
      <c r="Y34" s="114"/>
      <c r="Z34" s="114"/>
      <c r="AA34" s="118"/>
      <c r="AB34" s="1"/>
    </row>
    <row r="35" spans="1:28" x14ac:dyDescent="0.2">
      <c r="A35" s="401"/>
      <c r="B35" s="374"/>
      <c r="C35" s="393"/>
      <c r="D35" s="374"/>
      <c r="E35" s="379"/>
      <c r="F35" s="113">
        <v>29</v>
      </c>
      <c r="G35" s="157" t="s">
        <v>196</v>
      </c>
      <c r="H35" s="137" t="s">
        <v>128</v>
      </c>
      <c r="I35" s="125"/>
      <c r="J35" s="122"/>
      <c r="K35" s="162"/>
      <c r="L35" s="162"/>
      <c r="M35" s="141"/>
      <c r="N35" s="141"/>
      <c r="O35" s="141"/>
      <c r="P35" s="141"/>
      <c r="Q35" s="141"/>
      <c r="R35" s="141"/>
      <c r="S35" s="164">
        <f t="shared" si="0"/>
        <v>0</v>
      </c>
      <c r="T35" s="164">
        <f t="shared" si="1"/>
        <v>0</v>
      </c>
      <c r="U35" s="164">
        <f t="shared" si="2"/>
        <v>0</v>
      </c>
      <c r="V35" s="120"/>
      <c r="W35" s="151"/>
      <c r="X35" s="114"/>
      <c r="Y35" s="114"/>
      <c r="Z35" s="114"/>
      <c r="AA35" s="118"/>
      <c r="AB35" s="1"/>
    </row>
    <row r="36" spans="1:28" x14ac:dyDescent="0.2">
      <c r="A36" s="401"/>
      <c r="B36" s="374"/>
      <c r="C36" s="393"/>
      <c r="D36" s="374"/>
      <c r="E36" s="379"/>
      <c r="F36" s="129">
        <v>30</v>
      </c>
      <c r="G36" s="157" t="s">
        <v>194</v>
      </c>
      <c r="H36" s="137" t="s">
        <v>128</v>
      </c>
      <c r="I36" s="125"/>
      <c r="J36" s="122"/>
      <c r="K36" s="162"/>
      <c r="L36" s="162"/>
      <c r="M36" s="141"/>
      <c r="N36" s="141"/>
      <c r="O36" s="141"/>
      <c r="P36" s="141"/>
      <c r="Q36" s="141"/>
      <c r="R36" s="141"/>
      <c r="S36" s="164">
        <f t="shared" si="0"/>
        <v>0</v>
      </c>
      <c r="T36" s="164">
        <f t="shared" si="1"/>
        <v>0</v>
      </c>
      <c r="U36" s="164">
        <f t="shared" si="2"/>
        <v>0</v>
      </c>
      <c r="V36" s="142"/>
      <c r="W36" s="151"/>
      <c r="X36" s="114"/>
      <c r="Y36" s="114"/>
      <c r="Z36" s="114"/>
      <c r="AA36" s="118"/>
      <c r="AB36" s="1"/>
    </row>
    <row r="37" spans="1:28" x14ac:dyDescent="0.2">
      <c r="A37" s="402"/>
      <c r="B37" s="375"/>
      <c r="C37" s="393"/>
      <c r="D37" s="375"/>
      <c r="E37" s="380"/>
      <c r="F37" s="113">
        <v>31</v>
      </c>
      <c r="G37" s="157" t="s">
        <v>205</v>
      </c>
      <c r="H37" s="137" t="s">
        <v>128</v>
      </c>
      <c r="I37" s="125"/>
      <c r="J37" s="122"/>
      <c r="K37" s="162"/>
      <c r="L37" s="162"/>
      <c r="M37" s="141"/>
      <c r="N37" s="141"/>
      <c r="O37" s="141"/>
      <c r="P37" s="141"/>
      <c r="Q37" s="141"/>
      <c r="R37" s="141"/>
      <c r="S37" s="164">
        <f t="shared" si="0"/>
        <v>0</v>
      </c>
      <c r="T37" s="164">
        <f t="shared" si="1"/>
        <v>0</v>
      </c>
      <c r="U37" s="164">
        <f t="shared" si="2"/>
        <v>0</v>
      </c>
      <c r="V37" s="142"/>
      <c r="W37" s="151"/>
      <c r="X37" s="114"/>
      <c r="Y37" s="114"/>
      <c r="Z37" s="114"/>
      <c r="AA37" s="118"/>
      <c r="AB37" s="1"/>
    </row>
    <row r="38" spans="1:28" x14ac:dyDescent="0.2">
      <c r="A38" s="400">
        <v>3</v>
      </c>
      <c r="B38" s="382" t="s">
        <v>157</v>
      </c>
      <c r="C38" s="381" t="s">
        <v>207</v>
      </c>
      <c r="D38" s="373"/>
      <c r="E38" s="378">
        <f>SUM(U38:U43)</f>
        <v>0</v>
      </c>
      <c r="F38" s="113">
        <v>35</v>
      </c>
      <c r="G38" s="157" t="s">
        <v>181</v>
      </c>
      <c r="H38" s="137" t="s">
        <v>128</v>
      </c>
      <c r="I38" s="125"/>
      <c r="J38" s="144"/>
      <c r="K38" s="162"/>
      <c r="L38" s="162"/>
      <c r="M38" s="141"/>
      <c r="N38" s="141"/>
      <c r="O38" s="141"/>
      <c r="P38" s="141"/>
      <c r="Q38" s="141"/>
      <c r="R38" s="141"/>
      <c r="S38" s="164">
        <f t="shared" si="0"/>
        <v>0</v>
      </c>
      <c r="T38" s="164">
        <f t="shared" si="1"/>
        <v>0</v>
      </c>
      <c r="U38" s="164">
        <f t="shared" si="2"/>
        <v>0</v>
      </c>
      <c r="V38" s="120"/>
      <c r="W38" s="151"/>
      <c r="X38" s="114"/>
      <c r="Y38" s="114"/>
      <c r="Z38" s="114"/>
      <c r="AA38" s="118"/>
      <c r="AB38" s="1"/>
    </row>
    <row r="39" spans="1:28" x14ac:dyDescent="0.2">
      <c r="A39" s="401"/>
      <c r="B39" s="382"/>
      <c r="C39" s="381"/>
      <c r="D39" s="374"/>
      <c r="E39" s="379"/>
      <c r="F39" s="129">
        <v>36</v>
      </c>
      <c r="G39" s="157" t="s">
        <v>187</v>
      </c>
      <c r="H39" s="137" t="s">
        <v>128</v>
      </c>
      <c r="I39" s="125"/>
      <c r="J39" s="144"/>
      <c r="K39" s="162"/>
      <c r="L39" s="162"/>
      <c r="M39" s="141"/>
      <c r="N39" s="141"/>
      <c r="O39" s="141"/>
      <c r="P39" s="141"/>
      <c r="Q39" s="141"/>
      <c r="R39" s="141"/>
      <c r="S39" s="164">
        <f t="shared" si="0"/>
        <v>0</v>
      </c>
      <c r="T39" s="164">
        <f t="shared" si="1"/>
        <v>0</v>
      </c>
      <c r="U39" s="164">
        <f t="shared" si="2"/>
        <v>0</v>
      </c>
      <c r="V39" s="120"/>
      <c r="W39" s="151"/>
      <c r="X39" s="114"/>
      <c r="Y39" s="114"/>
      <c r="Z39" s="114"/>
      <c r="AA39" s="118"/>
      <c r="AB39" s="1"/>
    </row>
    <row r="40" spans="1:28" x14ac:dyDescent="0.2">
      <c r="A40" s="401"/>
      <c r="B40" s="382"/>
      <c r="C40" s="381"/>
      <c r="D40" s="374"/>
      <c r="E40" s="379"/>
      <c r="F40" s="113">
        <v>37</v>
      </c>
      <c r="G40" s="157" t="s">
        <v>175</v>
      </c>
      <c r="H40" s="137" t="s">
        <v>128</v>
      </c>
      <c r="I40" s="125"/>
      <c r="J40" s="144"/>
      <c r="K40" s="162"/>
      <c r="L40" s="162"/>
      <c r="M40" s="141"/>
      <c r="N40" s="141"/>
      <c r="O40" s="141"/>
      <c r="P40" s="141"/>
      <c r="Q40" s="141"/>
      <c r="R40" s="141"/>
      <c r="S40" s="164">
        <f t="shared" si="0"/>
        <v>0</v>
      </c>
      <c r="T40" s="164">
        <f t="shared" si="1"/>
        <v>0</v>
      </c>
      <c r="U40" s="164">
        <f t="shared" si="2"/>
        <v>0</v>
      </c>
      <c r="V40" s="120"/>
      <c r="W40" s="151"/>
      <c r="X40" s="114"/>
      <c r="Y40" s="114"/>
      <c r="Z40" s="114"/>
      <c r="AA40" s="118"/>
      <c r="AB40" s="1"/>
    </row>
    <row r="41" spans="1:28" x14ac:dyDescent="0.2">
      <c r="A41" s="401"/>
      <c r="B41" s="382"/>
      <c r="C41" s="381"/>
      <c r="D41" s="374"/>
      <c r="E41" s="379"/>
      <c r="F41" s="129">
        <v>38</v>
      </c>
      <c r="G41" s="157" t="s">
        <v>199</v>
      </c>
      <c r="H41" s="137" t="s">
        <v>128</v>
      </c>
      <c r="I41" s="125"/>
      <c r="J41" s="144"/>
      <c r="K41" s="162"/>
      <c r="L41" s="162"/>
      <c r="M41" s="141"/>
      <c r="N41" s="141"/>
      <c r="O41" s="141"/>
      <c r="P41" s="141"/>
      <c r="Q41" s="141"/>
      <c r="R41" s="141"/>
      <c r="S41" s="164">
        <f t="shared" si="0"/>
        <v>0</v>
      </c>
      <c r="T41" s="164">
        <f t="shared" si="1"/>
        <v>0</v>
      </c>
      <c r="U41" s="164">
        <f t="shared" si="2"/>
        <v>0</v>
      </c>
      <c r="V41" s="148"/>
      <c r="W41" s="153"/>
      <c r="X41" s="114"/>
      <c r="Y41" s="114"/>
      <c r="Z41" s="114"/>
      <c r="AA41" s="118"/>
      <c r="AB41" s="1"/>
    </row>
    <row r="42" spans="1:28" x14ac:dyDescent="0.2">
      <c r="A42" s="401"/>
      <c r="B42" s="382"/>
      <c r="C42" s="381"/>
      <c r="D42" s="374"/>
      <c r="E42" s="379"/>
      <c r="F42" s="113">
        <v>39</v>
      </c>
      <c r="G42" s="157" t="s">
        <v>190</v>
      </c>
      <c r="H42" s="137" t="s">
        <v>128</v>
      </c>
      <c r="I42" s="125"/>
      <c r="J42" s="144"/>
      <c r="K42" s="162"/>
      <c r="L42" s="162"/>
      <c r="M42" s="141"/>
      <c r="N42" s="141"/>
      <c r="O42" s="141"/>
      <c r="P42" s="141"/>
      <c r="Q42" s="141"/>
      <c r="R42" s="141"/>
      <c r="S42" s="164">
        <f t="shared" si="0"/>
        <v>0</v>
      </c>
      <c r="T42" s="164">
        <f t="shared" si="1"/>
        <v>0</v>
      </c>
      <c r="U42" s="164">
        <f t="shared" si="2"/>
        <v>0</v>
      </c>
      <c r="V42" s="117"/>
      <c r="W42" s="154"/>
      <c r="X42" s="114"/>
      <c r="Y42" s="114"/>
      <c r="Z42" s="114"/>
      <c r="AA42" s="118"/>
      <c r="AB42" s="1"/>
    </row>
    <row r="43" spans="1:28" x14ac:dyDescent="0.2">
      <c r="A43" s="401"/>
      <c r="B43" s="382"/>
      <c r="C43" s="381"/>
      <c r="D43" s="374"/>
      <c r="E43" s="379"/>
      <c r="F43" s="129">
        <v>40</v>
      </c>
      <c r="G43" s="157" t="s">
        <v>176</v>
      </c>
      <c r="H43" s="137" t="s">
        <v>128</v>
      </c>
      <c r="I43" s="125"/>
      <c r="J43" s="144"/>
      <c r="K43" s="162"/>
      <c r="L43" s="162"/>
      <c r="M43" s="141"/>
      <c r="N43" s="141"/>
      <c r="O43" s="141"/>
      <c r="P43" s="141"/>
      <c r="Q43" s="141"/>
      <c r="R43" s="141"/>
      <c r="S43" s="164">
        <f t="shared" si="0"/>
        <v>0</v>
      </c>
      <c r="T43" s="164">
        <f t="shared" si="1"/>
        <v>0</v>
      </c>
      <c r="U43" s="164">
        <f t="shared" si="2"/>
        <v>0</v>
      </c>
      <c r="V43" s="113"/>
      <c r="W43" s="143"/>
      <c r="X43" s="114"/>
      <c r="Y43" s="114"/>
      <c r="Z43" s="114"/>
      <c r="AA43" s="1"/>
      <c r="AB43" s="1"/>
    </row>
    <row r="44" spans="1:28" ht="12" customHeight="1" x14ac:dyDescent="0.2">
      <c r="A44" s="401"/>
      <c r="B44" s="382"/>
      <c r="C44" s="381"/>
      <c r="D44" s="374"/>
      <c r="E44" s="379"/>
      <c r="F44" s="113">
        <v>41</v>
      </c>
      <c r="G44" s="157" t="s">
        <v>203</v>
      </c>
      <c r="H44" s="137" t="s">
        <v>128</v>
      </c>
      <c r="I44" s="125"/>
      <c r="J44" s="144"/>
      <c r="K44" s="162"/>
      <c r="L44" s="162"/>
      <c r="M44" s="141"/>
      <c r="N44" s="141"/>
      <c r="O44" s="141"/>
      <c r="P44" s="141"/>
      <c r="Q44" s="141"/>
      <c r="R44" s="141"/>
      <c r="S44" s="164">
        <f t="shared" si="0"/>
        <v>0</v>
      </c>
      <c r="T44" s="164">
        <f t="shared" si="1"/>
        <v>0</v>
      </c>
      <c r="U44" s="164">
        <f t="shared" si="2"/>
        <v>0</v>
      </c>
      <c r="V44" s="139"/>
      <c r="W44" s="154"/>
      <c r="X44" s="114"/>
      <c r="Y44" s="114"/>
      <c r="Z44" s="114"/>
      <c r="AA44" s="1"/>
      <c r="AB44" s="1"/>
    </row>
    <row r="45" spans="1:28" x14ac:dyDescent="0.2">
      <c r="A45" s="401"/>
      <c r="B45" s="382"/>
      <c r="C45" s="381"/>
      <c r="D45" s="374"/>
      <c r="E45" s="379"/>
      <c r="F45" s="129">
        <v>42</v>
      </c>
      <c r="G45" s="157" t="s">
        <v>208</v>
      </c>
      <c r="H45" s="137" t="s">
        <v>128</v>
      </c>
      <c r="I45" s="125"/>
      <c r="J45" s="144"/>
      <c r="K45" s="162"/>
      <c r="L45" s="162"/>
      <c r="M45" s="141"/>
      <c r="N45" s="141"/>
      <c r="O45" s="141"/>
      <c r="P45" s="141"/>
      <c r="Q45" s="141"/>
      <c r="R45" s="141"/>
      <c r="S45" s="164">
        <f t="shared" si="0"/>
        <v>0</v>
      </c>
      <c r="T45" s="164">
        <f t="shared" si="1"/>
        <v>0</v>
      </c>
      <c r="U45" s="164">
        <f t="shared" si="2"/>
        <v>0</v>
      </c>
      <c r="V45" s="113"/>
      <c r="W45" s="154"/>
      <c r="X45" s="114"/>
      <c r="Y45" s="114"/>
      <c r="Z45" s="114"/>
      <c r="AA45" s="1"/>
      <c r="AB45" s="1"/>
    </row>
    <row r="46" spans="1:28" x14ac:dyDescent="0.2">
      <c r="A46" s="401"/>
      <c r="B46" s="382"/>
      <c r="C46" s="381"/>
      <c r="D46" s="374"/>
      <c r="E46" s="379"/>
      <c r="F46" s="113">
        <v>43</v>
      </c>
      <c r="G46" s="157" t="s">
        <v>209</v>
      </c>
      <c r="H46" s="137" t="s">
        <v>128</v>
      </c>
      <c r="I46" s="125"/>
      <c r="J46" s="144"/>
      <c r="K46" s="162"/>
      <c r="L46" s="162"/>
      <c r="M46" s="141"/>
      <c r="N46" s="141"/>
      <c r="O46" s="141"/>
      <c r="P46" s="141"/>
      <c r="Q46" s="141"/>
      <c r="R46" s="141"/>
      <c r="S46" s="164">
        <f t="shared" si="0"/>
        <v>0</v>
      </c>
      <c r="T46" s="164">
        <f t="shared" si="1"/>
        <v>0</v>
      </c>
      <c r="U46" s="164">
        <f t="shared" si="2"/>
        <v>0</v>
      </c>
      <c r="V46" s="129"/>
      <c r="W46" s="154"/>
      <c r="X46" s="114"/>
      <c r="Y46" s="114"/>
      <c r="Z46" s="114"/>
      <c r="AA46" s="1"/>
      <c r="AB46" s="1"/>
    </row>
    <row r="47" spans="1:28" x14ac:dyDescent="0.2">
      <c r="A47" s="401"/>
      <c r="B47" s="382"/>
      <c r="C47" s="381"/>
      <c r="D47" s="374"/>
      <c r="E47" s="379"/>
      <c r="F47" s="129">
        <v>44</v>
      </c>
      <c r="G47" s="157" t="s">
        <v>210</v>
      </c>
      <c r="H47" s="137" t="s">
        <v>128</v>
      </c>
      <c r="I47" s="125"/>
      <c r="J47" s="144"/>
      <c r="K47" s="162"/>
      <c r="L47" s="162"/>
      <c r="M47" s="141"/>
      <c r="N47" s="141"/>
      <c r="O47" s="141"/>
      <c r="P47" s="141"/>
      <c r="Q47" s="141"/>
      <c r="R47" s="141"/>
      <c r="S47" s="164">
        <f t="shared" si="0"/>
        <v>0</v>
      </c>
      <c r="T47" s="164">
        <f t="shared" si="1"/>
        <v>0</v>
      </c>
      <c r="U47" s="164">
        <f t="shared" si="2"/>
        <v>0</v>
      </c>
      <c r="V47" s="129"/>
      <c r="W47" s="143"/>
      <c r="X47" s="114"/>
      <c r="Y47" s="114"/>
      <c r="Z47" s="114"/>
      <c r="AA47" s="1"/>
      <c r="AB47" s="1"/>
    </row>
    <row r="48" spans="1:28" x14ac:dyDescent="0.2">
      <c r="A48" s="401"/>
      <c r="B48" s="382"/>
      <c r="C48" s="381"/>
      <c r="D48" s="374"/>
      <c r="E48" s="379"/>
      <c r="F48" s="113">
        <v>45</v>
      </c>
      <c r="G48" s="157" t="s">
        <v>193</v>
      </c>
      <c r="H48" s="137" t="s">
        <v>128</v>
      </c>
      <c r="I48" s="125"/>
      <c r="J48" s="144"/>
      <c r="K48" s="162"/>
      <c r="L48" s="162"/>
      <c r="M48" s="141"/>
      <c r="N48" s="141"/>
      <c r="O48" s="141"/>
      <c r="P48" s="141"/>
      <c r="Q48" s="141"/>
      <c r="R48" s="141"/>
      <c r="S48" s="164">
        <f t="shared" si="0"/>
        <v>0</v>
      </c>
      <c r="T48" s="164">
        <f t="shared" si="1"/>
        <v>0</v>
      </c>
      <c r="U48" s="164">
        <f t="shared" si="2"/>
        <v>0</v>
      </c>
      <c r="V48" s="129"/>
      <c r="W48" s="155"/>
      <c r="X48" s="114"/>
      <c r="Y48" s="114"/>
      <c r="Z48" s="114"/>
      <c r="AA48" s="1"/>
      <c r="AB48" s="1"/>
    </row>
    <row r="49" spans="1:28" x14ac:dyDescent="0.2">
      <c r="A49" s="401"/>
      <c r="B49" s="382"/>
      <c r="C49" s="381"/>
      <c r="D49" s="374"/>
      <c r="E49" s="379"/>
      <c r="F49" s="129">
        <v>46</v>
      </c>
      <c r="G49" s="157" t="s">
        <v>170</v>
      </c>
      <c r="H49" s="137" t="s">
        <v>128</v>
      </c>
      <c r="I49" s="125"/>
      <c r="J49" s="144"/>
      <c r="K49" s="162"/>
      <c r="L49" s="162"/>
      <c r="M49" s="141"/>
      <c r="N49" s="141"/>
      <c r="O49" s="141"/>
      <c r="P49" s="141"/>
      <c r="Q49" s="141"/>
      <c r="R49" s="141"/>
      <c r="S49" s="164">
        <f t="shared" si="0"/>
        <v>0</v>
      </c>
      <c r="T49" s="164">
        <f t="shared" si="1"/>
        <v>0</v>
      </c>
      <c r="U49" s="164">
        <f t="shared" si="2"/>
        <v>0</v>
      </c>
      <c r="V49" s="129"/>
      <c r="W49" s="160"/>
      <c r="X49" s="114"/>
      <c r="Y49" s="114"/>
      <c r="Z49" s="114"/>
      <c r="AA49" s="1"/>
      <c r="AB49" s="1"/>
    </row>
    <row r="50" spans="1:28" x14ac:dyDescent="0.2">
      <c r="A50" s="401"/>
      <c r="B50" s="382"/>
      <c r="C50" s="381"/>
      <c r="D50" s="374"/>
      <c r="E50" s="379"/>
      <c r="F50" s="113">
        <v>47</v>
      </c>
      <c r="G50" s="157" t="s">
        <v>195</v>
      </c>
      <c r="H50" s="137" t="s">
        <v>128</v>
      </c>
      <c r="I50" s="125"/>
      <c r="J50" s="144"/>
      <c r="K50" s="162"/>
      <c r="L50" s="162"/>
      <c r="M50" s="141"/>
      <c r="N50" s="141"/>
      <c r="O50" s="141"/>
      <c r="P50" s="141"/>
      <c r="Q50" s="141"/>
      <c r="R50" s="141"/>
      <c r="S50" s="164">
        <f t="shared" si="0"/>
        <v>0</v>
      </c>
      <c r="T50" s="164">
        <f t="shared" si="1"/>
        <v>0</v>
      </c>
      <c r="U50" s="164">
        <f t="shared" si="2"/>
        <v>0</v>
      </c>
      <c r="V50" s="129"/>
      <c r="W50" s="160"/>
      <c r="X50" s="114"/>
      <c r="Y50" s="114"/>
      <c r="Z50" s="114"/>
      <c r="AA50" s="1"/>
      <c r="AB50" s="1"/>
    </row>
    <row r="51" spans="1:28" x14ac:dyDescent="0.2">
      <c r="A51" s="401"/>
      <c r="B51" s="382"/>
      <c r="C51" s="381"/>
      <c r="D51" s="374"/>
      <c r="E51" s="379"/>
      <c r="F51" s="129">
        <v>48</v>
      </c>
      <c r="G51" s="157" t="s">
        <v>196</v>
      </c>
      <c r="H51" s="137" t="s">
        <v>128</v>
      </c>
      <c r="I51" s="125"/>
      <c r="J51" s="144"/>
      <c r="K51" s="162"/>
      <c r="L51" s="162"/>
      <c r="M51" s="141"/>
      <c r="N51" s="141"/>
      <c r="O51" s="141"/>
      <c r="P51" s="141"/>
      <c r="Q51" s="141"/>
      <c r="R51" s="141"/>
      <c r="S51" s="164">
        <f t="shared" si="0"/>
        <v>0</v>
      </c>
      <c r="T51" s="164">
        <f t="shared" si="1"/>
        <v>0</v>
      </c>
      <c r="U51" s="164">
        <f t="shared" si="2"/>
        <v>0</v>
      </c>
      <c r="V51" s="129"/>
      <c r="W51" s="160"/>
      <c r="X51" s="114"/>
      <c r="Y51" s="114"/>
      <c r="Z51" s="114"/>
      <c r="AA51" s="1"/>
      <c r="AB51" s="1"/>
    </row>
    <row r="52" spans="1:28" x14ac:dyDescent="0.2">
      <c r="A52" s="402"/>
      <c r="B52" s="382"/>
      <c r="C52" s="381"/>
      <c r="D52" s="375"/>
      <c r="E52" s="380"/>
      <c r="F52" s="113">
        <v>49</v>
      </c>
      <c r="G52" s="161" t="s">
        <v>194</v>
      </c>
      <c r="H52" s="137" t="s">
        <v>128</v>
      </c>
      <c r="I52" s="125"/>
      <c r="J52" s="144"/>
      <c r="K52" s="162"/>
      <c r="L52" s="162"/>
      <c r="M52" s="141"/>
      <c r="N52" s="141"/>
      <c r="O52" s="141"/>
      <c r="P52" s="141"/>
      <c r="Q52" s="141"/>
      <c r="R52" s="141"/>
      <c r="S52" s="164">
        <f t="shared" si="0"/>
        <v>0</v>
      </c>
      <c r="T52" s="164">
        <f t="shared" si="1"/>
        <v>0</v>
      </c>
      <c r="U52" s="164">
        <f t="shared" si="2"/>
        <v>0</v>
      </c>
      <c r="V52" s="129"/>
      <c r="W52" s="160"/>
      <c r="X52" s="114"/>
      <c r="Y52" s="114"/>
      <c r="Z52" s="114"/>
      <c r="AA52" s="1"/>
      <c r="AB52" s="1"/>
    </row>
    <row r="53" spans="1:28" x14ac:dyDescent="0.2">
      <c r="A53" s="400">
        <v>4</v>
      </c>
      <c r="B53" s="373" t="s">
        <v>157</v>
      </c>
      <c r="C53" s="381" t="s">
        <v>213</v>
      </c>
      <c r="D53" s="373"/>
      <c r="E53" s="378">
        <f>SUM(U53:U63)</f>
        <v>0</v>
      </c>
      <c r="F53" s="129">
        <v>50</v>
      </c>
      <c r="G53" s="157" t="s">
        <v>181</v>
      </c>
      <c r="H53" s="137" t="s">
        <v>128</v>
      </c>
      <c r="I53" s="125"/>
      <c r="J53" s="144"/>
      <c r="K53" s="162"/>
      <c r="L53" s="162"/>
      <c r="M53" s="141"/>
      <c r="N53" s="141"/>
      <c r="O53" s="141"/>
      <c r="P53" s="141"/>
      <c r="Q53" s="141"/>
      <c r="R53" s="141"/>
      <c r="S53" s="164">
        <f t="shared" si="0"/>
        <v>0</v>
      </c>
      <c r="T53" s="164">
        <f t="shared" si="1"/>
        <v>0</v>
      </c>
      <c r="U53" s="164">
        <f t="shared" si="2"/>
        <v>0</v>
      </c>
      <c r="V53" s="129"/>
      <c r="W53" s="160"/>
      <c r="X53" s="114"/>
      <c r="Y53" s="114"/>
      <c r="Z53" s="114"/>
      <c r="AA53" s="1"/>
      <c r="AB53" s="1"/>
    </row>
    <row r="54" spans="1:28" x14ac:dyDescent="0.2">
      <c r="A54" s="401"/>
      <c r="B54" s="374"/>
      <c r="C54" s="381"/>
      <c r="D54" s="374"/>
      <c r="E54" s="379"/>
      <c r="F54" s="113">
        <v>51</v>
      </c>
      <c r="G54" s="157" t="s">
        <v>211</v>
      </c>
      <c r="H54" s="137" t="s">
        <v>128</v>
      </c>
      <c r="I54" s="125"/>
      <c r="J54" s="144"/>
      <c r="K54" s="162"/>
      <c r="L54" s="162"/>
      <c r="M54" s="141"/>
      <c r="N54" s="141"/>
      <c r="O54" s="141"/>
      <c r="P54" s="141"/>
      <c r="Q54" s="141"/>
      <c r="R54" s="141"/>
      <c r="S54" s="164">
        <f t="shared" si="0"/>
        <v>0</v>
      </c>
      <c r="T54" s="164">
        <f t="shared" si="1"/>
        <v>0</v>
      </c>
      <c r="U54" s="164">
        <f t="shared" si="2"/>
        <v>0</v>
      </c>
      <c r="V54" s="129"/>
      <c r="W54" s="160"/>
      <c r="X54" s="114"/>
      <c r="Y54" s="114"/>
      <c r="Z54" s="114"/>
      <c r="AA54" s="1"/>
      <c r="AB54" s="1"/>
    </row>
    <row r="55" spans="1:28" x14ac:dyDescent="0.2">
      <c r="A55" s="401"/>
      <c r="B55" s="374"/>
      <c r="C55" s="381"/>
      <c r="D55" s="374"/>
      <c r="E55" s="379"/>
      <c r="F55" s="129">
        <v>52</v>
      </c>
      <c r="G55" s="157" t="s">
        <v>200</v>
      </c>
      <c r="H55" s="137" t="s">
        <v>128</v>
      </c>
      <c r="I55" s="125"/>
      <c r="J55" s="144"/>
      <c r="K55" s="162"/>
      <c r="L55" s="162"/>
      <c r="M55" s="141"/>
      <c r="N55" s="141"/>
      <c r="O55" s="141"/>
      <c r="P55" s="141"/>
      <c r="Q55" s="141"/>
      <c r="R55" s="141"/>
      <c r="S55" s="164">
        <f t="shared" si="0"/>
        <v>0</v>
      </c>
      <c r="T55" s="164">
        <f t="shared" si="1"/>
        <v>0</v>
      </c>
      <c r="U55" s="164">
        <f t="shared" si="2"/>
        <v>0</v>
      </c>
      <c r="V55" s="129"/>
      <c r="W55" s="160"/>
      <c r="X55" s="114"/>
      <c r="Y55" s="114"/>
      <c r="Z55" s="114"/>
      <c r="AA55" s="1"/>
      <c r="AB55" s="1"/>
    </row>
    <row r="56" spans="1:28" x14ac:dyDescent="0.2">
      <c r="A56" s="401"/>
      <c r="B56" s="374"/>
      <c r="C56" s="381"/>
      <c r="D56" s="374"/>
      <c r="E56" s="379"/>
      <c r="F56" s="113">
        <v>53</v>
      </c>
      <c r="G56" s="157" t="s">
        <v>175</v>
      </c>
      <c r="H56" s="137" t="s">
        <v>128</v>
      </c>
      <c r="I56" s="125"/>
      <c r="J56" s="144"/>
      <c r="K56" s="162"/>
      <c r="L56" s="162"/>
      <c r="M56" s="141"/>
      <c r="N56" s="141"/>
      <c r="O56" s="141"/>
      <c r="P56" s="141"/>
      <c r="Q56" s="141"/>
      <c r="R56" s="141"/>
      <c r="S56" s="164">
        <f t="shared" si="0"/>
        <v>0</v>
      </c>
      <c r="T56" s="164">
        <f t="shared" si="1"/>
        <v>0</v>
      </c>
      <c r="U56" s="164">
        <f t="shared" si="2"/>
        <v>0</v>
      </c>
      <c r="V56" s="129"/>
      <c r="W56" s="160"/>
      <c r="X56" s="114"/>
      <c r="Y56" s="114"/>
      <c r="Z56" s="114"/>
      <c r="AA56" s="1"/>
      <c r="AB56" s="1"/>
    </row>
    <row r="57" spans="1:28" x14ac:dyDescent="0.2">
      <c r="A57" s="401"/>
      <c r="B57" s="374"/>
      <c r="C57" s="381"/>
      <c r="D57" s="374"/>
      <c r="E57" s="379"/>
      <c r="F57" s="129">
        <v>54</v>
      </c>
      <c r="G57" s="157" t="s">
        <v>176</v>
      </c>
      <c r="H57" s="137" t="s">
        <v>128</v>
      </c>
      <c r="I57" s="125"/>
      <c r="J57" s="144"/>
      <c r="K57" s="162"/>
      <c r="L57" s="162"/>
      <c r="M57" s="141"/>
      <c r="N57" s="141"/>
      <c r="O57" s="141"/>
      <c r="P57" s="141"/>
      <c r="Q57" s="141"/>
      <c r="R57" s="141"/>
      <c r="S57" s="164">
        <f t="shared" si="0"/>
        <v>0</v>
      </c>
      <c r="T57" s="164">
        <f t="shared" si="1"/>
        <v>0</v>
      </c>
      <c r="U57" s="164">
        <f t="shared" si="2"/>
        <v>0</v>
      </c>
      <c r="V57" s="129"/>
      <c r="W57" s="160"/>
      <c r="X57" s="114"/>
      <c r="Y57" s="114"/>
      <c r="Z57" s="114"/>
      <c r="AA57" s="1"/>
      <c r="AB57" s="1"/>
    </row>
    <row r="58" spans="1:28" x14ac:dyDescent="0.2">
      <c r="A58" s="401"/>
      <c r="B58" s="374"/>
      <c r="C58" s="381"/>
      <c r="D58" s="374"/>
      <c r="E58" s="379"/>
      <c r="F58" s="113">
        <v>55</v>
      </c>
      <c r="G58" s="157" t="s">
        <v>212</v>
      </c>
      <c r="H58" s="137" t="s">
        <v>128</v>
      </c>
      <c r="I58" s="125"/>
      <c r="J58" s="144"/>
      <c r="K58" s="162"/>
      <c r="L58" s="162"/>
      <c r="M58" s="141"/>
      <c r="N58" s="141"/>
      <c r="O58" s="141"/>
      <c r="P58" s="141"/>
      <c r="Q58" s="141"/>
      <c r="R58" s="141"/>
      <c r="S58" s="164">
        <f t="shared" si="0"/>
        <v>0</v>
      </c>
      <c r="T58" s="164">
        <f t="shared" si="1"/>
        <v>0</v>
      </c>
      <c r="U58" s="164">
        <f t="shared" si="2"/>
        <v>0</v>
      </c>
      <c r="V58" s="129"/>
      <c r="W58" s="160"/>
      <c r="X58" s="114"/>
      <c r="Y58" s="114"/>
      <c r="Z58" s="114"/>
      <c r="AA58" s="1"/>
      <c r="AB58" s="1"/>
    </row>
    <row r="59" spans="1:28" x14ac:dyDescent="0.2">
      <c r="A59" s="401"/>
      <c r="B59" s="374"/>
      <c r="C59" s="381"/>
      <c r="D59" s="374"/>
      <c r="E59" s="379"/>
      <c r="F59" s="129">
        <v>56</v>
      </c>
      <c r="G59" s="157" t="s">
        <v>193</v>
      </c>
      <c r="H59" s="137" t="s">
        <v>128</v>
      </c>
      <c r="I59" s="125"/>
      <c r="J59" s="144"/>
      <c r="K59" s="162"/>
      <c r="L59" s="162"/>
      <c r="M59" s="141"/>
      <c r="N59" s="141"/>
      <c r="O59" s="141"/>
      <c r="P59" s="141"/>
      <c r="Q59" s="141"/>
      <c r="R59" s="141"/>
      <c r="S59" s="164">
        <f t="shared" si="0"/>
        <v>0</v>
      </c>
      <c r="T59" s="164">
        <f t="shared" si="1"/>
        <v>0</v>
      </c>
      <c r="U59" s="164">
        <f t="shared" si="2"/>
        <v>0</v>
      </c>
      <c r="V59" s="129"/>
      <c r="W59" s="160"/>
      <c r="X59" s="114"/>
      <c r="Y59" s="114"/>
      <c r="Z59" s="114"/>
      <c r="AA59" s="1"/>
      <c r="AB59" s="1"/>
    </row>
    <row r="60" spans="1:28" x14ac:dyDescent="0.2">
      <c r="A60" s="401"/>
      <c r="B60" s="374"/>
      <c r="C60" s="381"/>
      <c r="D60" s="374"/>
      <c r="E60" s="379"/>
      <c r="F60" s="113">
        <v>57</v>
      </c>
      <c r="G60" s="157" t="s">
        <v>170</v>
      </c>
      <c r="H60" s="137" t="s">
        <v>128</v>
      </c>
      <c r="I60" s="125"/>
      <c r="J60" s="144"/>
      <c r="K60" s="162"/>
      <c r="L60" s="162"/>
      <c r="M60" s="141"/>
      <c r="N60" s="141"/>
      <c r="O60" s="141"/>
      <c r="P60" s="141"/>
      <c r="Q60" s="141"/>
      <c r="R60" s="141"/>
      <c r="S60" s="164">
        <f t="shared" si="0"/>
        <v>0</v>
      </c>
      <c r="T60" s="164">
        <f t="shared" si="1"/>
        <v>0</v>
      </c>
      <c r="U60" s="164">
        <f t="shared" si="2"/>
        <v>0</v>
      </c>
      <c r="V60" s="129"/>
      <c r="W60" s="160"/>
      <c r="X60" s="114"/>
      <c r="Y60" s="114"/>
      <c r="Z60" s="114"/>
      <c r="AA60" s="1"/>
      <c r="AB60" s="1"/>
    </row>
    <row r="61" spans="1:28" x14ac:dyDescent="0.2">
      <c r="A61" s="401"/>
      <c r="B61" s="374"/>
      <c r="C61" s="381"/>
      <c r="D61" s="374"/>
      <c r="E61" s="379"/>
      <c r="F61" s="129">
        <v>58</v>
      </c>
      <c r="G61" s="157" t="s">
        <v>195</v>
      </c>
      <c r="H61" s="137" t="s">
        <v>128</v>
      </c>
      <c r="I61" s="125"/>
      <c r="J61" s="144"/>
      <c r="K61" s="162"/>
      <c r="L61" s="162"/>
      <c r="M61" s="141"/>
      <c r="N61" s="141"/>
      <c r="O61" s="141"/>
      <c r="P61" s="141"/>
      <c r="Q61" s="141"/>
      <c r="R61" s="141"/>
      <c r="S61" s="164">
        <f t="shared" si="0"/>
        <v>0</v>
      </c>
      <c r="T61" s="164">
        <f t="shared" si="1"/>
        <v>0</v>
      </c>
      <c r="U61" s="164">
        <f t="shared" si="2"/>
        <v>0</v>
      </c>
      <c r="V61" s="129"/>
      <c r="W61" s="160"/>
      <c r="X61" s="114"/>
      <c r="Y61" s="114"/>
      <c r="Z61" s="114"/>
      <c r="AA61" s="1"/>
      <c r="AB61" s="1"/>
    </row>
    <row r="62" spans="1:28" x14ac:dyDescent="0.2">
      <c r="A62" s="401"/>
      <c r="B62" s="374"/>
      <c r="C62" s="381"/>
      <c r="D62" s="374"/>
      <c r="E62" s="379"/>
      <c r="F62" s="113">
        <v>59</v>
      </c>
      <c r="G62" s="157" t="s">
        <v>196</v>
      </c>
      <c r="H62" s="137" t="s">
        <v>128</v>
      </c>
      <c r="I62" s="125"/>
      <c r="J62" s="144"/>
      <c r="K62" s="162"/>
      <c r="L62" s="162"/>
      <c r="M62" s="141"/>
      <c r="N62" s="141"/>
      <c r="O62" s="141"/>
      <c r="P62" s="141"/>
      <c r="Q62" s="141"/>
      <c r="R62" s="141"/>
      <c r="S62" s="164">
        <f t="shared" si="0"/>
        <v>0</v>
      </c>
      <c r="T62" s="164">
        <f t="shared" si="1"/>
        <v>0</v>
      </c>
      <c r="U62" s="164">
        <f t="shared" si="2"/>
        <v>0</v>
      </c>
      <c r="V62" s="129"/>
      <c r="W62" s="160"/>
      <c r="X62" s="114"/>
      <c r="Y62" s="114"/>
      <c r="Z62" s="114"/>
      <c r="AA62" s="1"/>
      <c r="AB62" s="1"/>
    </row>
    <row r="63" spans="1:28" x14ac:dyDescent="0.2">
      <c r="A63" s="402"/>
      <c r="B63" s="375"/>
      <c r="C63" s="381"/>
      <c r="D63" s="375"/>
      <c r="E63" s="380"/>
      <c r="F63" s="129">
        <v>60</v>
      </c>
      <c r="G63" s="157" t="s">
        <v>194</v>
      </c>
      <c r="H63" s="137" t="s">
        <v>128</v>
      </c>
      <c r="I63" s="125"/>
      <c r="J63" s="144"/>
      <c r="K63" s="162"/>
      <c r="L63" s="162"/>
      <c r="M63" s="141"/>
      <c r="N63" s="141"/>
      <c r="O63" s="141"/>
      <c r="P63" s="141"/>
      <c r="Q63" s="141"/>
      <c r="R63" s="141"/>
      <c r="S63" s="164">
        <f t="shared" si="0"/>
        <v>0</v>
      </c>
      <c r="T63" s="164">
        <f t="shared" si="1"/>
        <v>0</v>
      </c>
      <c r="U63" s="164">
        <f t="shared" si="2"/>
        <v>0</v>
      </c>
      <c r="V63" s="129"/>
      <c r="W63" s="160"/>
      <c r="X63" s="114"/>
      <c r="Y63" s="114"/>
      <c r="Z63" s="114"/>
      <c r="AA63" s="1"/>
      <c r="AB63" s="1"/>
    </row>
    <row r="64" spans="1:28" x14ac:dyDescent="0.2">
      <c r="A64" s="400">
        <v>5</v>
      </c>
      <c r="B64" s="382" t="s">
        <v>157</v>
      </c>
      <c r="C64" s="381" t="s">
        <v>215</v>
      </c>
      <c r="D64" s="373">
        <v>23</v>
      </c>
      <c r="E64" s="378">
        <f>SUM(U64:U76)</f>
        <v>36</v>
      </c>
      <c r="F64" s="113">
        <v>61</v>
      </c>
      <c r="G64" s="157" t="s">
        <v>194</v>
      </c>
      <c r="H64" s="137" t="s">
        <v>128</v>
      </c>
      <c r="I64" s="125"/>
      <c r="J64" s="163">
        <v>17</v>
      </c>
      <c r="K64" s="162"/>
      <c r="L64" s="162"/>
      <c r="M64" s="141"/>
      <c r="N64" s="141">
        <v>1</v>
      </c>
      <c r="O64" s="141">
        <v>4</v>
      </c>
      <c r="P64" s="141">
        <v>2</v>
      </c>
      <c r="Q64" s="141">
        <v>1</v>
      </c>
      <c r="R64" s="141"/>
      <c r="S64" s="164">
        <f>SUM(L64,N64,P64,R64)</f>
        <v>3</v>
      </c>
      <c r="T64" s="164">
        <f>SUM(K64,M64,O64,Q64)</f>
        <v>5</v>
      </c>
      <c r="U64" s="164">
        <f>SUM(S64:T64)</f>
        <v>8</v>
      </c>
      <c r="V64" s="129">
        <v>1</v>
      </c>
      <c r="W64" s="160"/>
      <c r="X64" s="114"/>
      <c r="Y64" s="114"/>
      <c r="Z64" s="114"/>
      <c r="AA64" s="1"/>
      <c r="AB64" s="1"/>
    </row>
    <row r="65" spans="1:28" x14ac:dyDescent="0.2">
      <c r="A65" s="401"/>
      <c r="B65" s="382"/>
      <c r="C65" s="381"/>
      <c r="D65" s="374"/>
      <c r="E65" s="379"/>
      <c r="F65" s="129">
        <v>62</v>
      </c>
      <c r="G65" s="157" t="s">
        <v>176</v>
      </c>
      <c r="H65" s="137" t="s">
        <v>128</v>
      </c>
      <c r="I65" s="125"/>
      <c r="J65" s="163">
        <v>10</v>
      </c>
      <c r="K65" s="162"/>
      <c r="L65" s="162"/>
      <c r="M65" s="141"/>
      <c r="N65" s="141">
        <v>1</v>
      </c>
      <c r="O65" s="141"/>
      <c r="P65" s="141"/>
      <c r="Q65" s="141"/>
      <c r="R65" s="141"/>
      <c r="S65" s="164">
        <f t="shared" ref="S65:S76" si="3">SUM(L65,N65,P65,R65)</f>
        <v>1</v>
      </c>
      <c r="T65" s="164">
        <f t="shared" ref="T65:T76" si="4">SUM(K65,M65,O65,Q65)</f>
        <v>0</v>
      </c>
      <c r="U65" s="164">
        <f t="shared" ref="U65:U76" si="5">SUM(S65:T65)</f>
        <v>1</v>
      </c>
      <c r="V65" s="129"/>
      <c r="W65" s="160"/>
      <c r="X65" s="114"/>
      <c r="Y65" s="114"/>
      <c r="Z65" s="114"/>
      <c r="AA65" s="1"/>
      <c r="AB65" s="1"/>
    </row>
    <row r="66" spans="1:28" x14ac:dyDescent="0.2">
      <c r="A66" s="401"/>
      <c r="B66" s="382"/>
      <c r="C66" s="381"/>
      <c r="D66" s="374"/>
      <c r="E66" s="379"/>
      <c r="F66" s="113">
        <v>63</v>
      </c>
      <c r="G66" s="157" t="s">
        <v>201</v>
      </c>
      <c r="H66" s="137" t="s">
        <v>128</v>
      </c>
      <c r="I66" s="125"/>
      <c r="J66" s="163">
        <v>13</v>
      </c>
      <c r="K66" s="162"/>
      <c r="L66" s="162"/>
      <c r="M66" s="141"/>
      <c r="N66" s="141"/>
      <c r="O66" s="141"/>
      <c r="P66" s="141">
        <v>1</v>
      </c>
      <c r="Q66" s="141"/>
      <c r="R66" s="141"/>
      <c r="S66" s="164">
        <f t="shared" si="3"/>
        <v>1</v>
      </c>
      <c r="T66" s="164">
        <f t="shared" si="4"/>
        <v>0</v>
      </c>
      <c r="U66" s="164">
        <f t="shared" si="5"/>
        <v>1</v>
      </c>
      <c r="V66" s="129"/>
      <c r="W66" s="160"/>
      <c r="X66" s="114"/>
      <c r="Y66" s="114"/>
      <c r="Z66" s="114"/>
      <c r="AA66" s="1"/>
      <c r="AB66" s="1"/>
    </row>
    <row r="67" spans="1:28" x14ac:dyDescent="0.2">
      <c r="A67" s="401"/>
      <c r="B67" s="382"/>
      <c r="C67" s="381"/>
      <c r="D67" s="374"/>
      <c r="E67" s="379"/>
      <c r="F67" s="129">
        <v>64</v>
      </c>
      <c r="G67" s="157" t="s">
        <v>196</v>
      </c>
      <c r="H67" s="137" t="s">
        <v>128</v>
      </c>
      <c r="I67" s="125"/>
      <c r="J67" s="163">
        <v>15</v>
      </c>
      <c r="K67" s="162"/>
      <c r="L67" s="162"/>
      <c r="M67" s="141"/>
      <c r="N67" s="141">
        <v>2</v>
      </c>
      <c r="O67" s="141">
        <v>1</v>
      </c>
      <c r="P67" s="141">
        <v>2</v>
      </c>
      <c r="Q67" s="141">
        <v>2</v>
      </c>
      <c r="R67" s="141">
        <v>2</v>
      </c>
      <c r="S67" s="164">
        <f t="shared" si="3"/>
        <v>6</v>
      </c>
      <c r="T67" s="164">
        <f t="shared" si="4"/>
        <v>3</v>
      </c>
      <c r="U67" s="164">
        <f t="shared" si="5"/>
        <v>9</v>
      </c>
      <c r="V67" s="129">
        <v>2</v>
      </c>
      <c r="W67" s="160"/>
      <c r="X67" s="114"/>
      <c r="Y67" s="114"/>
      <c r="Z67" s="114"/>
      <c r="AA67" s="1"/>
      <c r="AB67" s="1"/>
    </row>
    <row r="68" spans="1:28" x14ac:dyDescent="0.2">
      <c r="A68" s="401"/>
      <c r="B68" s="382"/>
      <c r="C68" s="381"/>
      <c r="D68" s="374"/>
      <c r="E68" s="379"/>
      <c r="F68" s="113">
        <v>65</v>
      </c>
      <c r="G68" s="157" t="s">
        <v>214</v>
      </c>
      <c r="H68" s="137" t="s">
        <v>128</v>
      </c>
      <c r="I68" s="125"/>
      <c r="J68" s="163">
        <v>17</v>
      </c>
      <c r="K68" s="162"/>
      <c r="L68" s="162"/>
      <c r="M68" s="141"/>
      <c r="N68" s="141"/>
      <c r="O68" s="141">
        <v>1</v>
      </c>
      <c r="P68" s="141"/>
      <c r="Q68" s="141"/>
      <c r="R68" s="141"/>
      <c r="S68" s="164">
        <f t="shared" si="3"/>
        <v>0</v>
      </c>
      <c r="T68" s="164">
        <f t="shared" si="4"/>
        <v>1</v>
      </c>
      <c r="U68" s="164">
        <f t="shared" si="5"/>
        <v>1</v>
      </c>
      <c r="V68" s="129"/>
      <c r="W68" s="160"/>
      <c r="X68" s="114"/>
      <c r="Y68" s="114"/>
      <c r="Z68" s="114"/>
      <c r="AA68" s="1"/>
      <c r="AB68" s="1"/>
    </row>
    <row r="69" spans="1:28" x14ac:dyDescent="0.2">
      <c r="A69" s="401"/>
      <c r="B69" s="382"/>
      <c r="C69" s="381"/>
      <c r="D69" s="374"/>
      <c r="E69" s="379"/>
      <c r="F69" s="129">
        <v>66</v>
      </c>
      <c r="G69" s="157" t="s">
        <v>195</v>
      </c>
      <c r="H69" s="137" t="s">
        <v>128</v>
      </c>
      <c r="I69" s="125"/>
      <c r="J69" s="163">
        <v>10</v>
      </c>
      <c r="K69" s="162"/>
      <c r="L69" s="162"/>
      <c r="M69" s="141"/>
      <c r="N69" s="141">
        <v>1</v>
      </c>
      <c r="O69" s="141"/>
      <c r="P69" s="141"/>
      <c r="Q69" s="141"/>
      <c r="R69" s="141">
        <v>1</v>
      </c>
      <c r="S69" s="164">
        <f t="shared" si="3"/>
        <v>2</v>
      </c>
      <c r="T69" s="164">
        <f t="shared" si="4"/>
        <v>0</v>
      </c>
      <c r="U69" s="164">
        <f t="shared" si="5"/>
        <v>2</v>
      </c>
      <c r="V69" s="129"/>
      <c r="W69" s="160"/>
      <c r="X69" s="114"/>
      <c r="Y69" s="114"/>
      <c r="Z69" s="114"/>
      <c r="AA69" s="1"/>
      <c r="AB69" s="1"/>
    </row>
    <row r="70" spans="1:28" x14ac:dyDescent="0.2">
      <c r="A70" s="401"/>
      <c r="B70" s="382"/>
      <c r="C70" s="381"/>
      <c r="D70" s="374"/>
      <c r="E70" s="379"/>
      <c r="F70" s="113">
        <v>67</v>
      </c>
      <c r="G70" s="157" t="s">
        <v>170</v>
      </c>
      <c r="H70" s="137" t="s">
        <v>128</v>
      </c>
      <c r="I70" s="125"/>
      <c r="J70" s="163">
        <v>20</v>
      </c>
      <c r="K70" s="162"/>
      <c r="L70" s="162"/>
      <c r="M70" s="141"/>
      <c r="N70" s="141"/>
      <c r="O70" s="141">
        <v>1</v>
      </c>
      <c r="P70" s="141"/>
      <c r="Q70" s="141">
        <v>2</v>
      </c>
      <c r="R70" s="141">
        <v>3</v>
      </c>
      <c r="S70" s="164">
        <f t="shared" si="3"/>
        <v>3</v>
      </c>
      <c r="T70" s="164">
        <f t="shared" si="4"/>
        <v>3</v>
      </c>
      <c r="U70" s="164">
        <f t="shared" si="5"/>
        <v>6</v>
      </c>
      <c r="V70" s="129">
        <v>1</v>
      </c>
      <c r="W70" s="160"/>
      <c r="X70" s="114"/>
      <c r="Y70" s="114"/>
      <c r="Z70" s="114"/>
      <c r="AA70" s="1"/>
      <c r="AB70" s="1"/>
    </row>
    <row r="71" spans="1:28" x14ac:dyDescent="0.2">
      <c r="A71" s="401"/>
      <c r="B71" s="382"/>
      <c r="C71" s="381"/>
      <c r="D71" s="374"/>
      <c r="E71" s="379"/>
      <c r="F71" s="129">
        <v>68</v>
      </c>
      <c r="G71" s="157" t="s">
        <v>187</v>
      </c>
      <c r="H71" s="137" t="s">
        <v>128</v>
      </c>
      <c r="I71" s="125"/>
      <c r="J71" s="163">
        <v>16</v>
      </c>
      <c r="K71" s="162"/>
      <c r="L71" s="162"/>
      <c r="M71" s="141"/>
      <c r="N71" s="141"/>
      <c r="O71" s="141"/>
      <c r="P71" s="141"/>
      <c r="Q71" s="141">
        <v>1</v>
      </c>
      <c r="R71" s="141"/>
      <c r="S71" s="164">
        <f t="shared" si="3"/>
        <v>0</v>
      </c>
      <c r="T71" s="164">
        <f t="shared" si="4"/>
        <v>1</v>
      </c>
      <c r="U71" s="164">
        <f t="shared" si="5"/>
        <v>1</v>
      </c>
      <c r="V71" s="129">
        <v>1</v>
      </c>
      <c r="W71" s="160"/>
      <c r="X71" s="114"/>
      <c r="Y71" s="114"/>
      <c r="Z71" s="114"/>
      <c r="AA71" s="1"/>
      <c r="AB71" s="1"/>
    </row>
    <row r="72" spans="1:28" x14ac:dyDescent="0.2">
      <c r="A72" s="401"/>
      <c r="B72" s="382"/>
      <c r="C72" s="381"/>
      <c r="D72" s="374"/>
      <c r="E72" s="379"/>
      <c r="F72" s="113">
        <v>69</v>
      </c>
      <c r="G72" s="157" t="s">
        <v>203</v>
      </c>
      <c r="H72" s="137" t="s">
        <v>128</v>
      </c>
      <c r="I72" s="125"/>
      <c r="J72" s="163">
        <v>26</v>
      </c>
      <c r="K72" s="162"/>
      <c r="L72" s="162"/>
      <c r="M72" s="141">
        <v>1</v>
      </c>
      <c r="N72" s="141"/>
      <c r="O72" s="141"/>
      <c r="P72" s="141"/>
      <c r="Q72" s="141"/>
      <c r="R72" s="141"/>
      <c r="S72" s="164">
        <f t="shared" si="3"/>
        <v>0</v>
      </c>
      <c r="T72" s="164">
        <f t="shared" si="4"/>
        <v>1</v>
      </c>
      <c r="U72" s="164">
        <f t="shared" si="5"/>
        <v>1</v>
      </c>
      <c r="V72" s="129">
        <v>1</v>
      </c>
      <c r="W72" s="160"/>
      <c r="X72" s="114"/>
      <c r="Y72" s="114"/>
      <c r="Z72" s="114"/>
      <c r="AA72" s="1"/>
      <c r="AB72" s="1"/>
    </row>
    <row r="73" spans="1:28" x14ac:dyDescent="0.2">
      <c r="A73" s="401"/>
      <c r="B73" s="382"/>
      <c r="C73" s="381"/>
      <c r="D73" s="374"/>
      <c r="E73" s="379"/>
      <c r="F73" s="129">
        <v>70</v>
      </c>
      <c r="G73" s="157" t="s">
        <v>193</v>
      </c>
      <c r="H73" s="137" t="s">
        <v>128</v>
      </c>
      <c r="I73" s="125"/>
      <c r="J73" s="163">
        <v>21</v>
      </c>
      <c r="K73" s="162"/>
      <c r="L73" s="162"/>
      <c r="M73" s="141"/>
      <c r="N73" s="141"/>
      <c r="O73" s="141"/>
      <c r="P73" s="141"/>
      <c r="Q73" s="141"/>
      <c r="R73" s="141"/>
      <c r="S73" s="164">
        <f t="shared" si="3"/>
        <v>0</v>
      </c>
      <c r="T73" s="164">
        <f t="shared" si="4"/>
        <v>0</v>
      </c>
      <c r="U73" s="164">
        <f t="shared" si="5"/>
        <v>0</v>
      </c>
      <c r="V73" s="129"/>
      <c r="W73" s="160"/>
      <c r="X73" s="114"/>
      <c r="Y73" s="114"/>
      <c r="Z73" s="114"/>
      <c r="AA73" s="1"/>
      <c r="AB73" s="1"/>
    </row>
    <row r="74" spans="1:28" x14ac:dyDescent="0.2">
      <c r="A74" s="401"/>
      <c r="B74" s="382"/>
      <c r="C74" s="381"/>
      <c r="D74" s="374"/>
      <c r="E74" s="379"/>
      <c r="F74" s="113">
        <v>71</v>
      </c>
      <c r="G74" s="157" t="s">
        <v>181</v>
      </c>
      <c r="H74" s="137" t="s">
        <v>128</v>
      </c>
      <c r="I74" s="125"/>
      <c r="J74" s="163">
        <v>23</v>
      </c>
      <c r="K74" s="162"/>
      <c r="L74" s="162"/>
      <c r="M74" s="141"/>
      <c r="N74" s="141">
        <v>1</v>
      </c>
      <c r="O74" s="141">
        <v>1</v>
      </c>
      <c r="P74" s="141"/>
      <c r="Q74" s="141">
        <v>1</v>
      </c>
      <c r="R74" s="141"/>
      <c r="S74" s="164">
        <f t="shared" si="3"/>
        <v>1</v>
      </c>
      <c r="T74" s="164">
        <f t="shared" si="4"/>
        <v>2</v>
      </c>
      <c r="U74" s="164">
        <f t="shared" si="5"/>
        <v>3</v>
      </c>
      <c r="V74" s="129"/>
      <c r="W74" s="160"/>
      <c r="X74" s="114"/>
      <c r="Y74" s="114"/>
      <c r="Z74" s="114"/>
      <c r="AA74" s="1"/>
      <c r="AB74" s="1"/>
    </row>
    <row r="75" spans="1:28" x14ac:dyDescent="0.2">
      <c r="A75" s="401"/>
      <c r="B75" s="382"/>
      <c r="C75" s="381"/>
      <c r="D75" s="374"/>
      <c r="E75" s="379"/>
      <c r="F75" s="129">
        <v>72</v>
      </c>
      <c r="G75" s="157" t="s">
        <v>175</v>
      </c>
      <c r="H75" s="137" t="s">
        <v>128</v>
      </c>
      <c r="I75" s="125"/>
      <c r="J75" s="163">
        <v>20</v>
      </c>
      <c r="K75" s="162"/>
      <c r="L75" s="162"/>
      <c r="M75" s="141"/>
      <c r="N75" s="141"/>
      <c r="O75" s="141"/>
      <c r="P75" s="141">
        <v>1</v>
      </c>
      <c r="Q75" s="141"/>
      <c r="R75" s="141"/>
      <c r="S75" s="164">
        <f t="shared" si="3"/>
        <v>1</v>
      </c>
      <c r="T75" s="164">
        <f t="shared" si="4"/>
        <v>0</v>
      </c>
      <c r="U75" s="164">
        <f t="shared" si="5"/>
        <v>1</v>
      </c>
      <c r="V75" s="129"/>
      <c r="W75" s="160"/>
      <c r="X75" s="114"/>
      <c r="Y75" s="114"/>
      <c r="Z75" s="114"/>
      <c r="AA75" s="1"/>
      <c r="AB75" s="1"/>
    </row>
    <row r="76" spans="1:28" x14ac:dyDescent="0.2">
      <c r="A76" s="402"/>
      <c r="B76" s="382"/>
      <c r="C76" s="381"/>
      <c r="D76" s="375"/>
      <c r="E76" s="380"/>
      <c r="F76" s="113">
        <v>73</v>
      </c>
      <c r="G76" s="157" t="s">
        <v>199</v>
      </c>
      <c r="H76" s="137" t="s">
        <v>128</v>
      </c>
      <c r="I76" s="125"/>
      <c r="J76" s="163">
        <v>6</v>
      </c>
      <c r="K76" s="162"/>
      <c r="L76" s="162"/>
      <c r="M76" s="141"/>
      <c r="N76" s="141"/>
      <c r="O76" s="141"/>
      <c r="P76" s="141">
        <v>1</v>
      </c>
      <c r="Q76" s="141">
        <v>1</v>
      </c>
      <c r="R76" s="141"/>
      <c r="S76" s="164">
        <f t="shared" si="3"/>
        <v>1</v>
      </c>
      <c r="T76" s="164">
        <f t="shared" si="4"/>
        <v>1</v>
      </c>
      <c r="U76" s="164">
        <f t="shared" si="5"/>
        <v>2</v>
      </c>
      <c r="V76" s="129"/>
      <c r="W76" s="160"/>
      <c r="X76" s="114"/>
      <c r="Y76" s="114"/>
      <c r="Z76" s="114"/>
      <c r="AA76" s="1"/>
      <c r="AB76" s="1"/>
    </row>
    <row r="77" spans="1:28" ht="13.5" customHeight="1" x14ac:dyDescent="0.2">
      <c r="A77" s="394" t="s">
        <v>129</v>
      </c>
      <c r="B77" s="395"/>
      <c r="C77" s="396"/>
      <c r="D77" s="127">
        <f>SUM(D7:D76)</f>
        <v>23</v>
      </c>
      <c r="E77" s="127">
        <f>SUM(E7:E76)</f>
        <v>36</v>
      </c>
      <c r="F77" s="127"/>
      <c r="G77" s="127"/>
      <c r="H77" s="127"/>
      <c r="I77" s="121">
        <f>SUM(I7:I76)</f>
        <v>0</v>
      </c>
      <c r="J77" s="121">
        <f t="shared" ref="J77:V77" si="6">SUM(J7:J76)</f>
        <v>214</v>
      </c>
      <c r="K77" s="121">
        <f t="shared" si="6"/>
        <v>0</v>
      </c>
      <c r="L77" s="121">
        <f t="shared" si="6"/>
        <v>0</v>
      </c>
      <c r="M77" s="121">
        <f t="shared" si="6"/>
        <v>1</v>
      </c>
      <c r="N77" s="121">
        <f t="shared" si="6"/>
        <v>6</v>
      </c>
      <c r="O77" s="121">
        <f t="shared" si="6"/>
        <v>8</v>
      </c>
      <c r="P77" s="121">
        <f t="shared" si="6"/>
        <v>7</v>
      </c>
      <c r="Q77" s="121">
        <f t="shared" si="6"/>
        <v>8</v>
      </c>
      <c r="R77" s="121">
        <f t="shared" si="6"/>
        <v>6</v>
      </c>
      <c r="S77" s="121">
        <f t="shared" si="6"/>
        <v>19</v>
      </c>
      <c r="T77" s="121">
        <f t="shared" si="6"/>
        <v>17</v>
      </c>
      <c r="U77" s="121">
        <f t="shared" si="6"/>
        <v>36</v>
      </c>
      <c r="V77" s="121">
        <f t="shared" si="6"/>
        <v>6</v>
      </c>
      <c r="W77" s="128"/>
      <c r="X77" s="397" t="s">
        <v>27</v>
      </c>
      <c r="Y77" s="397"/>
      <c r="Z77" s="397"/>
      <c r="AA77" s="1"/>
      <c r="AB77" s="1"/>
    </row>
    <row r="78" spans="1:28" ht="13.5" customHeight="1" x14ac:dyDescent="0.2">
      <c r="A78" s="1"/>
      <c r="B78" s="105"/>
      <c r="C78" s="111"/>
      <c r="D78" s="106"/>
      <c r="E78" s="106"/>
      <c r="F78" s="106"/>
      <c r="G78" s="1"/>
      <c r="H78" s="107"/>
      <c r="I78" s="1"/>
      <c r="J78" s="10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06"/>
      <c r="W78" s="106"/>
      <c r="X78" s="1"/>
      <c r="Y78" s="1"/>
      <c r="Z78" s="1"/>
      <c r="AA78" s="1"/>
      <c r="AB78" s="1"/>
    </row>
    <row r="79" spans="1:28" ht="13.5" customHeight="1" x14ac:dyDescent="0.2">
      <c r="A79" s="398" t="s">
        <v>28</v>
      </c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9">
        <f>U77</f>
        <v>36</v>
      </c>
      <c r="T79" s="399"/>
      <c r="U79" s="399"/>
      <c r="V79" s="115"/>
      <c r="W79" s="115"/>
      <c r="X79" s="322" t="s">
        <v>27</v>
      </c>
      <c r="Y79" s="322"/>
      <c r="Z79" s="322"/>
      <c r="AA79" s="1"/>
      <c r="AB79" s="1"/>
    </row>
    <row r="80" spans="1:28" ht="13.5" customHeight="1" x14ac:dyDescent="0.2">
      <c r="A80" s="322" t="s">
        <v>29</v>
      </c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99">
        <f>U77</f>
        <v>36</v>
      </c>
      <c r="T80" s="399"/>
      <c r="U80" s="399"/>
      <c r="V80" s="115"/>
      <c r="W80" s="115"/>
      <c r="X80" s="322" t="s">
        <v>27</v>
      </c>
      <c r="Y80" s="322"/>
      <c r="Z80" s="322"/>
      <c r="AA80" s="1"/>
      <c r="AB80" s="1"/>
    </row>
    <row r="81" spans="3:26" ht="27.75" customHeight="1" x14ac:dyDescent="0.2"/>
    <row r="82" spans="3:26" x14ac:dyDescent="0.2">
      <c r="C82" s="124" t="s">
        <v>119</v>
      </c>
      <c r="W82" s="280" t="s">
        <v>118</v>
      </c>
      <c r="X82" s="281"/>
    </row>
    <row r="83" spans="3:26" x14ac:dyDescent="0.2">
      <c r="C83" s="124" t="s">
        <v>169</v>
      </c>
      <c r="W83" s="280" t="s">
        <v>165</v>
      </c>
      <c r="X83" s="281"/>
    </row>
    <row r="84" spans="3:26" ht="12.75" customHeight="1" x14ac:dyDescent="0.2">
      <c r="C84" s="124" t="s">
        <v>164</v>
      </c>
      <c r="U84" s="280" t="s">
        <v>166</v>
      </c>
      <c r="V84" s="280"/>
      <c r="W84" s="280"/>
      <c r="X84" s="280"/>
      <c r="Y84" s="280"/>
      <c r="Z84" s="280"/>
    </row>
  </sheetData>
  <mergeCells count="63">
    <mergeCell ref="A1:Z1"/>
    <mergeCell ref="A2:G2"/>
    <mergeCell ref="W2:Z2"/>
    <mergeCell ref="A3:E3"/>
    <mergeCell ref="G3:U3"/>
    <mergeCell ref="V3:Z3"/>
    <mergeCell ref="A4:A6"/>
    <mergeCell ref="B4:B6"/>
    <mergeCell ref="C4:C6"/>
    <mergeCell ref="D4:D6"/>
    <mergeCell ref="E4:E6"/>
    <mergeCell ref="F4:F6"/>
    <mergeCell ref="Q4:R5"/>
    <mergeCell ref="G4:G6"/>
    <mergeCell ref="H4:H6"/>
    <mergeCell ref="I4:I6"/>
    <mergeCell ref="J4:J6"/>
    <mergeCell ref="K4:L5"/>
    <mergeCell ref="M4:N5"/>
    <mergeCell ref="A7:A21"/>
    <mergeCell ref="A22:A37"/>
    <mergeCell ref="S4:U5"/>
    <mergeCell ref="V4:W4"/>
    <mergeCell ref="X4:AA4"/>
    <mergeCell ref="V5:V6"/>
    <mergeCell ref="W5:W6"/>
    <mergeCell ref="X5:Y6"/>
    <mergeCell ref="Z5:AA6"/>
    <mergeCell ref="O4:P5"/>
    <mergeCell ref="B53:B63"/>
    <mergeCell ref="C64:C76"/>
    <mergeCell ref="B64:B76"/>
    <mergeCell ref="D64:D76"/>
    <mergeCell ref="E64:E76"/>
    <mergeCell ref="A38:A52"/>
    <mergeCell ref="A53:A63"/>
    <mergeCell ref="A64:A76"/>
    <mergeCell ref="A77:C77"/>
    <mergeCell ref="X77:Z77"/>
    <mergeCell ref="A79:R79"/>
    <mergeCell ref="S79:U79"/>
    <mergeCell ref="X79:Z79"/>
    <mergeCell ref="A80:R80"/>
    <mergeCell ref="S80:U80"/>
    <mergeCell ref="X80:Z80"/>
    <mergeCell ref="W82:X82"/>
    <mergeCell ref="W83:X83"/>
    <mergeCell ref="U84:Z84"/>
    <mergeCell ref="C7:C21"/>
    <mergeCell ref="D7:D21"/>
    <mergeCell ref="E7:E21"/>
    <mergeCell ref="C22:C37"/>
    <mergeCell ref="C53:C63"/>
    <mergeCell ref="D53:D63"/>
    <mergeCell ref="E53:E63"/>
    <mergeCell ref="B22:B37"/>
    <mergeCell ref="B7:B21"/>
    <mergeCell ref="E22:E37"/>
    <mergeCell ref="D22:D37"/>
    <mergeCell ref="C38:C52"/>
    <mergeCell ref="B38:B52"/>
    <mergeCell ref="D38:D52"/>
    <mergeCell ref="E38:E52"/>
  </mergeCells>
  <pageMargins left="3.937007874015748E-2" right="0.19685039370078741" top="0.23622047244094491" bottom="0.23622047244094491" header="0" footer="0"/>
  <pageSetup paperSize="9" scale="90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I5" sqref="I5"/>
    </sheetView>
  </sheetViews>
  <sheetFormatPr defaultRowHeight="12.75" x14ac:dyDescent="0.2"/>
  <cols>
    <col min="1" max="1" width="12.5703125" style="2" customWidth="1"/>
    <col min="2" max="2" width="9.140625" style="2" customWidth="1"/>
    <col min="3" max="3" width="12.85546875" style="2" customWidth="1"/>
    <col min="4" max="4" width="9.85546875" style="2" customWidth="1"/>
    <col min="5" max="5" width="12.28515625" style="2" customWidth="1"/>
    <col min="6" max="6" width="9.28515625" style="2" customWidth="1"/>
    <col min="7" max="7" width="20.140625" style="2" customWidth="1"/>
    <col min="8" max="8" width="14.28515625" style="2" customWidth="1"/>
    <col min="9" max="9" width="9.85546875" style="2" customWidth="1"/>
    <col min="10" max="10" width="12.140625" style="2" customWidth="1"/>
    <col min="11" max="11" width="11.7109375" style="2" customWidth="1"/>
    <col min="12" max="12" width="13.5703125" style="2" customWidth="1"/>
    <col min="13" max="13" width="14" style="2" customWidth="1"/>
    <col min="14" max="16384" width="9.140625" style="2"/>
  </cols>
  <sheetData>
    <row r="1" spans="1:13" s="99" customFormat="1" ht="30.75" customHeight="1" x14ac:dyDescent="0.2">
      <c r="A1" s="409" t="s">
        <v>159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1:13" ht="15" customHeight="1" x14ac:dyDescent="0.25">
      <c r="A2" s="411" t="s">
        <v>160</v>
      </c>
      <c r="B2" s="411"/>
      <c r="C2" s="412" t="s">
        <v>161</v>
      </c>
      <c r="D2" s="412"/>
      <c r="E2" s="412"/>
      <c r="F2" s="412"/>
      <c r="G2" s="412"/>
      <c r="H2" s="412"/>
      <c r="I2" s="412"/>
      <c r="J2" s="412"/>
      <c r="K2" s="412"/>
      <c r="L2" s="412"/>
      <c r="M2" s="3" t="s">
        <v>30</v>
      </c>
    </row>
    <row r="3" spans="1:13" s="5" customFormat="1" ht="57.75" customHeight="1" x14ac:dyDescent="0.2">
      <c r="A3" s="413" t="s">
        <v>31</v>
      </c>
      <c r="B3" s="413" t="s">
        <v>32</v>
      </c>
      <c r="C3" s="413"/>
      <c r="D3" s="413"/>
      <c r="E3" s="413" t="s">
        <v>33</v>
      </c>
      <c r="F3" s="413"/>
      <c r="G3" s="413" t="s">
        <v>34</v>
      </c>
      <c r="H3" s="413"/>
      <c r="I3" s="413" t="s">
        <v>35</v>
      </c>
      <c r="J3" s="413"/>
      <c r="K3" s="413" t="s">
        <v>36</v>
      </c>
      <c r="L3" s="413"/>
      <c r="M3" s="413" t="s">
        <v>37</v>
      </c>
    </row>
    <row r="4" spans="1:13" s="5" customFormat="1" ht="42" customHeight="1" x14ac:dyDescent="0.2">
      <c r="A4" s="413"/>
      <c r="B4" s="6" t="s">
        <v>38</v>
      </c>
      <c r="C4" s="4" t="s">
        <v>3</v>
      </c>
      <c r="D4" s="4" t="s">
        <v>39</v>
      </c>
      <c r="E4" s="4" t="s">
        <v>40</v>
      </c>
      <c r="F4" s="4" t="s">
        <v>39</v>
      </c>
      <c r="G4" s="4" t="s">
        <v>41</v>
      </c>
      <c r="H4" s="4" t="s">
        <v>39</v>
      </c>
      <c r="I4" s="4" t="s">
        <v>41</v>
      </c>
      <c r="J4" s="4" t="s">
        <v>39</v>
      </c>
      <c r="K4" s="4" t="s">
        <v>41</v>
      </c>
      <c r="L4" s="4" t="s">
        <v>39</v>
      </c>
      <c r="M4" s="413"/>
    </row>
    <row r="5" spans="1:13" s="5" customFormat="1" ht="20.25" customHeight="1" x14ac:dyDescent="0.2">
      <c r="A5" s="7"/>
      <c r="B5" s="7">
        <v>19</v>
      </c>
      <c r="C5" s="7"/>
      <c r="D5" s="7">
        <v>857</v>
      </c>
      <c r="E5" s="7">
        <v>39</v>
      </c>
      <c r="F5" s="7">
        <v>857</v>
      </c>
      <c r="G5" s="7">
        <v>0</v>
      </c>
      <c r="H5" s="7">
        <v>0</v>
      </c>
      <c r="I5" s="7"/>
      <c r="J5" s="7"/>
      <c r="K5" s="7"/>
      <c r="L5" s="7"/>
      <c r="M5" s="8"/>
    </row>
    <row r="6" spans="1:13" ht="23.25" customHeight="1" x14ac:dyDescent="0.2">
      <c r="A6" s="9"/>
      <c r="B6" s="9"/>
      <c r="C6" s="414" t="s">
        <v>42</v>
      </c>
      <c r="D6" s="414"/>
      <c r="E6" s="414"/>
      <c r="F6" s="414"/>
      <c r="G6" s="414"/>
      <c r="H6" s="414"/>
      <c r="I6" s="414"/>
      <c r="J6" s="414"/>
      <c r="K6" s="414"/>
      <c r="L6" s="414"/>
      <c r="M6" s="414"/>
    </row>
    <row r="7" spans="1:13" ht="37.5" customHeight="1" x14ac:dyDescent="0.2">
      <c r="A7" s="10" t="s">
        <v>43</v>
      </c>
      <c r="B7" s="10" t="s">
        <v>44</v>
      </c>
      <c r="C7" s="415" t="s">
        <v>45</v>
      </c>
      <c r="D7" s="415"/>
      <c r="E7" s="415" t="s">
        <v>46</v>
      </c>
      <c r="F7" s="415"/>
      <c r="G7" s="416" t="s">
        <v>47</v>
      </c>
      <c r="H7" s="416"/>
      <c r="I7" s="416" t="s">
        <v>48</v>
      </c>
      <c r="J7" s="416"/>
      <c r="K7" s="416"/>
      <c r="L7" s="416"/>
      <c r="M7" s="416"/>
    </row>
    <row r="8" spans="1:13" ht="22.5" customHeight="1" x14ac:dyDescent="0.2">
      <c r="A8" s="11" t="s">
        <v>49</v>
      </c>
      <c r="B8" s="12"/>
      <c r="C8" s="417"/>
      <c r="D8" s="417"/>
      <c r="E8" s="417"/>
      <c r="F8" s="417"/>
      <c r="G8" s="13" t="s">
        <v>50</v>
      </c>
      <c r="H8" s="11"/>
      <c r="I8" s="11" t="s">
        <v>51</v>
      </c>
      <c r="J8" s="11" t="s">
        <v>52</v>
      </c>
      <c r="K8" s="11" t="s">
        <v>53</v>
      </c>
      <c r="L8" s="418" t="s">
        <v>54</v>
      </c>
      <c r="M8" s="418"/>
    </row>
    <row r="9" spans="1:13" ht="22.5" customHeight="1" x14ac:dyDescent="0.2">
      <c r="A9" s="11" t="s">
        <v>55</v>
      </c>
      <c r="B9" s="14"/>
      <c r="C9" s="417"/>
      <c r="D9" s="417"/>
      <c r="E9" s="417"/>
      <c r="F9" s="417"/>
      <c r="G9" s="13" t="s">
        <v>56</v>
      </c>
      <c r="H9" s="11"/>
      <c r="I9" s="11" t="s">
        <v>5</v>
      </c>
      <c r="J9" s="15"/>
      <c r="K9" s="15"/>
      <c r="L9" s="419"/>
      <c r="M9" s="419"/>
    </row>
    <row r="10" spans="1:13" ht="22.5" customHeight="1" x14ac:dyDescent="0.2">
      <c r="A10" s="11" t="s">
        <v>57</v>
      </c>
      <c r="B10" s="14"/>
      <c r="C10" s="417"/>
      <c r="D10" s="417"/>
      <c r="E10" s="417"/>
      <c r="F10" s="417"/>
      <c r="G10" s="13" t="s">
        <v>58</v>
      </c>
      <c r="H10" s="11"/>
      <c r="I10" s="11" t="s">
        <v>6</v>
      </c>
      <c r="J10" s="15"/>
      <c r="K10" s="15"/>
      <c r="L10" s="419"/>
      <c r="M10" s="419"/>
    </row>
    <row r="11" spans="1:13" ht="22.5" customHeight="1" x14ac:dyDescent="0.2">
      <c r="A11" s="11" t="s">
        <v>59</v>
      </c>
      <c r="B11" s="14"/>
      <c r="C11" s="417"/>
      <c r="D11" s="417"/>
      <c r="E11" s="417"/>
      <c r="F11" s="417"/>
      <c r="G11" s="13" t="s">
        <v>60</v>
      </c>
      <c r="H11" s="11"/>
      <c r="I11" s="11" t="s">
        <v>7</v>
      </c>
      <c r="J11" s="15"/>
      <c r="K11" s="15"/>
      <c r="L11" s="419"/>
      <c r="M11" s="419"/>
    </row>
    <row r="12" spans="1:13" ht="22.5" customHeight="1" x14ac:dyDescent="0.2">
      <c r="A12" s="11" t="s">
        <v>61</v>
      </c>
      <c r="B12" s="14"/>
      <c r="C12" s="417"/>
      <c r="D12" s="417"/>
      <c r="E12" s="417"/>
      <c r="F12" s="417"/>
      <c r="G12" s="13" t="s">
        <v>62</v>
      </c>
      <c r="H12" s="11"/>
      <c r="I12" s="11" t="s">
        <v>8</v>
      </c>
      <c r="J12" s="15"/>
      <c r="K12" s="15"/>
      <c r="L12" s="419"/>
      <c r="M12" s="419"/>
    </row>
    <row r="13" spans="1:13" ht="22.5" customHeight="1" x14ac:dyDescent="0.2">
      <c r="A13" s="11" t="s">
        <v>63</v>
      </c>
      <c r="B13" s="14"/>
      <c r="C13" s="417"/>
      <c r="D13" s="417"/>
      <c r="E13" s="417"/>
      <c r="F13" s="417"/>
      <c r="G13" s="13" t="s">
        <v>64</v>
      </c>
      <c r="H13" s="11"/>
      <c r="I13" s="11" t="s">
        <v>9</v>
      </c>
      <c r="J13" s="15"/>
      <c r="K13" s="15"/>
      <c r="L13" s="419"/>
      <c r="M13" s="419"/>
    </row>
    <row r="14" spans="1:13" ht="22.5" customHeight="1" x14ac:dyDescent="0.2">
      <c r="A14" s="11" t="s">
        <v>65</v>
      </c>
      <c r="B14" s="14"/>
      <c r="C14" s="417"/>
      <c r="D14" s="417"/>
      <c r="E14" s="417"/>
      <c r="F14" s="417"/>
      <c r="G14" s="13" t="s">
        <v>66</v>
      </c>
      <c r="H14" s="11"/>
      <c r="I14" s="11" t="s">
        <v>10</v>
      </c>
      <c r="J14" s="15"/>
      <c r="K14" s="15"/>
      <c r="L14" s="419"/>
      <c r="M14" s="419"/>
    </row>
    <row r="15" spans="1:13" ht="22.5" customHeight="1" x14ac:dyDescent="0.2">
      <c r="A15" s="11" t="s">
        <v>67</v>
      </c>
      <c r="B15" s="14"/>
      <c r="C15" s="417"/>
      <c r="D15" s="417"/>
      <c r="E15" s="417"/>
      <c r="F15" s="417"/>
      <c r="G15" s="13" t="s">
        <v>68</v>
      </c>
      <c r="H15" s="11"/>
      <c r="I15" s="11" t="s">
        <v>11</v>
      </c>
      <c r="J15" s="15"/>
      <c r="K15" s="15"/>
      <c r="L15" s="419"/>
      <c r="M15" s="419"/>
    </row>
    <row r="16" spans="1:13" ht="22.5" customHeight="1" x14ac:dyDescent="0.2">
      <c r="A16" s="11" t="s">
        <v>69</v>
      </c>
      <c r="B16" s="14"/>
      <c r="C16" s="420"/>
      <c r="D16" s="421"/>
      <c r="E16" s="420"/>
      <c r="F16" s="421"/>
      <c r="G16" s="17" t="s">
        <v>54</v>
      </c>
      <c r="H16" s="18"/>
      <c r="I16" s="11" t="s">
        <v>12</v>
      </c>
      <c r="J16" s="15"/>
      <c r="K16" s="15"/>
      <c r="L16" s="422"/>
      <c r="M16" s="423"/>
    </row>
    <row r="17" spans="1:13" ht="22.5" customHeight="1" x14ac:dyDescent="0.2">
      <c r="A17" s="11" t="s">
        <v>70</v>
      </c>
      <c r="B17" s="14"/>
      <c r="C17" s="420"/>
      <c r="D17" s="421"/>
      <c r="E17" s="420"/>
      <c r="F17" s="421"/>
      <c r="G17" s="13" t="s">
        <v>71</v>
      </c>
      <c r="H17" s="11"/>
      <c r="I17" s="11" t="s">
        <v>13</v>
      </c>
      <c r="J17" s="15"/>
      <c r="K17" s="15"/>
      <c r="L17" s="422"/>
      <c r="M17" s="423"/>
    </row>
    <row r="18" spans="1:13" ht="22.5" customHeight="1" x14ac:dyDescent="0.2">
      <c r="A18" s="19" t="s">
        <v>54</v>
      </c>
      <c r="B18" s="20"/>
      <c r="C18" s="425"/>
      <c r="D18" s="425"/>
      <c r="E18" s="425"/>
      <c r="F18" s="425"/>
      <c r="G18" s="13" t="s">
        <v>72</v>
      </c>
      <c r="H18" s="21"/>
      <c r="I18" s="11" t="s">
        <v>14</v>
      </c>
      <c r="J18" s="15"/>
      <c r="K18" s="15"/>
      <c r="L18" s="422"/>
      <c r="M18" s="423"/>
    </row>
    <row r="19" spans="1:13" ht="22.5" customHeight="1" x14ac:dyDescent="0.2">
      <c r="A19" s="426" t="s">
        <v>73</v>
      </c>
      <c r="B19" s="427"/>
      <c r="C19" s="428"/>
      <c r="D19" s="428"/>
      <c r="E19" s="429"/>
      <c r="F19" s="429"/>
      <c r="G19" s="13" t="s">
        <v>74</v>
      </c>
      <c r="H19" s="22"/>
      <c r="I19" s="11" t="s">
        <v>15</v>
      </c>
      <c r="J19" s="15"/>
      <c r="K19" s="15"/>
      <c r="L19" s="422"/>
      <c r="M19" s="423"/>
    </row>
    <row r="20" spans="1:13" ht="22.5" customHeight="1" x14ac:dyDescent="0.2">
      <c r="A20" s="435" t="s">
        <v>75</v>
      </c>
      <c r="B20" s="436"/>
      <c r="C20" s="437"/>
      <c r="D20" s="437"/>
      <c r="E20" s="437"/>
      <c r="F20" s="437"/>
      <c r="G20" s="23" t="s">
        <v>76</v>
      </c>
      <c r="H20" s="21"/>
      <c r="I20" s="11" t="s">
        <v>16</v>
      </c>
      <c r="J20" s="15"/>
      <c r="K20" s="15"/>
      <c r="L20" s="419"/>
      <c r="M20" s="419"/>
    </row>
    <row r="21" spans="1:13" ht="24.75" customHeight="1" x14ac:dyDescent="0.2">
      <c r="A21" s="24"/>
      <c r="B21" s="24"/>
      <c r="C21" s="24"/>
      <c r="D21" s="24"/>
      <c r="E21" s="24"/>
      <c r="F21" s="24"/>
      <c r="G21" s="24"/>
      <c r="I21" s="25" t="s">
        <v>77</v>
      </c>
      <c r="J21" s="16"/>
      <c r="K21" s="16"/>
      <c r="L21" s="419"/>
      <c r="M21" s="419"/>
    </row>
    <row r="22" spans="1:13" s="26" customFormat="1" ht="22.5" customHeight="1" x14ac:dyDescent="0.2">
      <c r="I22" s="426" t="s">
        <v>78</v>
      </c>
      <c r="J22" s="430"/>
      <c r="K22" s="427"/>
      <c r="L22" s="424"/>
      <c r="M22" s="424"/>
    </row>
    <row r="23" spans="1:13" s="26" customFormat="1" ht="22.5" customHeight="1" x14ac:dyDescent="0.2">
      <c r="I23" s="426" t="s">
        <v>79</v>
      </c>
      <c r="J23" s="430"/>
      <c r="K23" s="427"/>
      <c r="L23" s="424"/>
      <c r="M23" s="431"/>
    </row>
    <row r="24" spans="1:13" s="26" customFormat="1" ht="22.5" customHeight="1" x14ac:dyDescent="0.2">
      <c r="I24" s="432" t="s">
        <v>80</v>
      </c>
      <c r="J24" s="433"/>
      <c r="K24" s="434"/>
      <c r="L24" s="424"/>
      <c r="M24" s="431"/>
    </row>
    <row r="26" spans="1:13" x14ac:dyDescent="0.2">
      <c r="A26" s="408" t="s">
        <v>119</v>
      </c>
      <c r="B26" s="408"/>
      <c r="J26" s="408" t="s">
        <v>118</v>
      </c>
      <c r="K26" s="408"/>
    </row>
  </sheetData>
  <mergeCells count="66">
    <mergeCell ref="I23:K23"/>
    <mergeCell ref="L23:M23"/>
    <mergeCell ref="I24:K24"/>
    <mergeCell ref="L24:M24"/>
    <mergeCell ref="A20:B20"/>
    <mergeCell ref="C20:D20"/>
    <mergeCell ref="E20:F20"/>
    <mergeCell ref="L20:M20"/>
    <mergeCell ref="L21:M21"/>
    <mergeCell ref="I22:K22"/>
    <mergeCell ref="L22:M22"/>
    <mergeCell ref="C18:D18"/>
    <mergeCell ref="E18:F18"/>
    <mergeCell ref="L18:M18"/>
    <mergeCell ref="A19:B19"/>
    <mergeCell ref="C19:D19"/>
    <mergeCell ref="E19:F19"/>
    <mergeCell ref="L19:M19"/>
    <mergeCell ref="C16:D16"/>
    <mergeCell ref="E16:F16"/>
    <mergeCell ref="L16:M16"/>
    <mergeCell ref="C17:D17"/>
    <mergeCell ref="E17:F17"/>
    <mergeCell ref="L17:M17"/>
    <mergeCell ref="C14:D14"/>
    <mergeCell ref="E14:F14"/>
    <mergeCell ref="L14:M14"/>
    <mergeCell ref="C15:D15"/>
    <mergeCell ref="E15:F15"/>
    <mergeCell ref="L15:M15"/>
    <mergeCell ref="C12:D12"/>
    <mergeCell ref="E12:F12"/>
    <mergeCell ref="L12:M12"/>
    <mergeCell ref="C13:D13"/>
    <mergeCell ref="E13:F13"/>
    <mergeCell ref="L13:M13"/>
    <mergeCell ref="C10:D10"/>
    <mergeCell ref="E10:F10"/>
    <mergeCell ref="L10:M10"/>
    <mergeCell ref="C11:D11"/>
    <mergeCell ref="E11:F11"/>
    <mergeCell ref="L11:M11"/>
    <mergeCell ref="C8:D8"/>
    <mergeCell ref="E8:F8"/>
    <mergeCell ref="L8:M8"/>
    <mergeCell ref="C9:D9"/>
    <mergeCell ref="E9:F9"/>
    <mergeCell ref="L9:M9"/>
    <mergeCell ref="K3:L3"/>
    <mergeCell ref="M3:M4"/>
    <mergeCell ref="C6:F6"/>
    <mergeCell ref="G6:M6"/>
    <mergeCell ref="C7:D7"/>
    <mergeCell ref="E7:F7"/>
    <mergeCell ref="G7:H7"/>
    <mergeCell ref="I7:M7"/>
    <mergeCell ref="A26:B26"/>
    <mergeCell ref="J26:K26"/>
    <mergeCell ref="A1:M1"/>
    <mergeCell ref="A2:B2"/>
    <mergeCell ref="C2:L2"/>
    <mergeCell ref="A3:A4"/>
    <mergeCell ref="B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workbookViewId="0">
      <selection activeCell="A5" sqref="A5"/>
    </sheetView>
  </sheetViews>
  <sheetFormatPr defaultColWidth="6.85546875" defaultRowHeight="15" x14ac:dyDescent="0.2"/>
  <cols>
    <col min="1" max="1" width="6.85546875" style="37" customWidth="1"/>
    <col min="2" max="2" width="9.42578125" style="37" customWidth="1"/>
    <col min="3" max="3" width="6.85546875" style="94" customWidth="1"/>
    <col min="4" max="16" width="6.85546875" style="37" customWidth="1"/>
    <col min="17" max="18" width="6.85546875" style="94" customWidth="1"/>
    <col min="19" max="40" width="6.85546875" style="37" customWidth="1"/>
    <col min="41" max="41" width="13.85546875" style="37" customWidth="1"/>
    <col min="42" max="16384" width="6.85546875" style="37"/>
  </cols>
  <sheetData>
    <row r="1" spans="1:41" ht="50.1" customHeight="1" thickBot="1" x14ac:dyDescent="0.3">
      <c r="A1" s="473" t="s">
        <v>120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34" t="s">
        <v>121</v>
      </c>
    </row>
    <row r="2" spans="1:41" ht="44.25" customHeight="1" thickTop="1" thickBot="1" x14ac:dyDescent="0.25">
      <c r="A2" s="475" t="s">
        <v>81</v>
      </c>
      <c r="B2" s="478" t="s">
        <v>82</v>
      </c>
      <c r="C2" s="481" t="s">
        <v>83</v>
      </c>
      <c r="D2" s="484" t="s">
        <v>84</v>
      </c>
      <c r="E2" s="485"/>
      <c r="F2" s="485"/>
      <c r="G2" s="485"/>
      <c r="H2" s="485"/>
      <c r="I2" s="485"/>
      <c r="J2" s="485"/>
      <c r="K2" s="486"/>
      <c r="L2" s="487" t="s">
        <v>85</v>
      </c>
      <c r="M2" s="488"/>
      <c r="N2" s="488"/>
      <c r="O2" s="488"/>
      <c r="P2" s="488"/>
      <c r="Q2" s="488"/>
      <c r="R2" s="488"/>
      <c r="S2" s="488"/>
      <c r="T2" s="488"/>
      <c r="U2" s="489"/>
      <c r="V2" s="490" t="s">
        <v>86</v>
      </c>
      <c r="W2" s="491"/>
      <c r="X2" s="491"/>
      <c r="Y2" s="491"/>
      <c r="Z2" s="491"/>
      <c r="AA2" s="491"/>
      <c r="AB2" s="492"/>
      <c r="AC2" s="493" t="s">
        <v>43</v>
      </c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5"/>
      <c r="AO2" s="453" t="s">
        <v>87</v>
      </c>
    </row>
    <row r="3" spans="1:41" s="35" customFormat="1" ht="88.5" customHeight="1" thickTop="1" x14ac:dyDescent="0.25">
      <c r="A3" s="476"/>
      <c r="B3" s="479"/>
      <c r="C3" s="482"/>
      <c r="D3" s="456" t="s">
        <v>88</v>
      </c>
      <c r="E3" s="458" t="s">
        <v>89</v>
      </c>
      <c r="F3" s="460" t="s">
        <v>90</v>
      </c>
      <c r="G3" s="447"/>
      <c r="H3" s="447"/>
      <c r="I3" s="448"/>
      <c r="J3" s="461" t="s">
        <v>91</v>
      </c>
      <c r="K3" s="463" t="s">
        <v>92</v>
      </c>
      <c r="L3" s="465" t="s">
        <v>93</v>
      </c>
      <c r="M3" s="467" t="s">
        <v>94</v>
      </c>
      <c r="N3" s="469" t="s">
        <v>88</v>
      </c>
      <c r="O3" s="471" t="s">
        <v>89</v>
      </c>
      <c r="P3" s="499" t="s">
        <v>95</v>
      </c>
      <c r="Q3" s="500"/>
      <c r="R3" s="500"/>
      <c r="S3" s="501"/>
      <c r="T3" s="502" t="s">
        <v>91</v>
      </c>
      <c r="U3" s="440" t="s">
        <v>92</v>
      </c>
      <c r="V3" s="442" t="s">
        <v>96</v>
      </c>
      <c r="W3" s="444" t="s">
        <v>97</v>
      </c>
      <c r="X3" s="446" t="s">
        <v>98</v>
      </c>
      <c r="Y3" s="447"/>
      <c r="Z3" s="448"/>
      <c r="AA3" s="449" t="s">
        <v>99</v>
      </c>
      <c r="AB3" s="451" t="s">
        <v>100</v>
      </c>
      <c r="AC3" s="496"/>
      <c r="AD3" s="497"/>
      <c r="AE3" s="497"/>
      <c r="AF3" s="497"/>
      <c r="AG3" s="497"/>
      <c r="AH3" s="497"/>
      <c r="AI3" s="497"/>
      <c r="AJ3" s="497"/>
      <c r="AK3" s="497"/>
      <c r="AL3" s="497"/>
      <c r="AM3" s="497"/>
      <c r="AN3" s="498"/>
      <c r="AO3" s="454"/>
    </row>
    <row r="4" spans="1:41" s="35" customFormat="1" ht="74.25" customHeight="1" x14ac:dyDescent="0.2">
      <c r="A4" s="477"/>
      <c r="B4" s="480"/>
      <c r="C4" s="483"/>
      <c r="D4" s="457"/>
      <c r="E4" s="459"/>
      <c r="F4" s="95" t="s">
        <v>101</v>
      </c>
      <c r="G4" s="95" t="s">
        <v>102</v>
      </c>
      <c r="H4" s="95" t="s">
        <v>103</v>
      </c>
      <c r="I4" s="95" t="s">
        <v>104</v>
      </c>
      <c r="J4" s="462"/>
      <c r="K4" s="464"/>
      <c r="L4" s="466"/>
      <c r="M4" s="468"/>
      <c r="N4" s="470"/>
      <c r="O4" s="472"/>
      <c r="P4" s="96" t="s">
        <v>101</v>
      </c>
      <c r="Q4" s="96" t="s">
        <v>102</v>
      </c>
      <c r="R4" s="96" t="s">
        <v>103</v>
      </c>
      <c r="S4" s="97" t="s">
        <v>104</v>
      </c>
      <c r="T4" s="503"/>
      <c r="U4" s="441"/>
      <c r="V4" s="443"/>
      <c r="W4" s="445"/>
      <c r="X4" s="98" t="s">
        <v>101</v>
      </c>
      <c r="Y4" s="95" t="s">
        <v>102</v>
      </c>
      <c r="Z4" s="95" t="s">
        <v>104</v>
      </c>
      <c r="AA4" s="450"/>
      <c r="AB4" s="452"/>
      <c r="AC4" s="29" t="s">
        <v>105</v>
      </c>
      <c r="AD4" s="30" t="s">
        <v>106</v>
      </c>
      <c r="AE4" s="30" t="s">
        <v>107</v>
      </c>
      <c r="AF4" s="30" t="s">
        <v>108</v>
      </c>
      <c r="AG4" s="31" t="s">
        <v>109</v>
      </c>
      <c r="AH4" s="30" t="s">
        <v>110</v>
      </c>
      <c r="AI4" s="30" t="s">
        <v>111</v>
      </c>
      <c r="AJ4" s="30" t="s">
        <v>112</v>
      </c>
      <c r="AK4" s="30" t="s">
        <v>113</v>
      </c>
      <c r="AL4" s="30" t="s">
        <v>114</v>
      </c>
      <c r="AM4" s="30" t="s">
        <v>115</v>
      </c>
      <c r="AN4" s="30" t="s">
        <v>116</v>
      </c>
      <c r="AO4" s="455"/>
    </row>
    <row r="5" spans="1:41" s="35" customFormat="1" ht="24.75" customHeight="1" x14ac:dyDescent="0.2">
      <c r="A5" s="32"/>
      <c r="B5" s="28"/>
      <c r="C5" s="33"/>
      <c r="D5" s="38"/>
      <c r="E5" s="39"/>
      <c r="F5" s="40"/>
      <c r="G5" s="40"/>
      <c r="H5" s="40"/>
      <c r="I5" s="40"/>
      <c r="J5" s="40"/>
      <c r="K5" s="41"/>
      <c r="L5" s="42"/>
      <c r="M5" s="43"/>
      <c r="N5" s="44"/>
      <c r="O5" s="43"/>
      <c r="P5" s="43"/>
      <c r="Q5" s="43"/>
      <c r="R5" s="43"/>
      <c r="S5" s="45"/>
      <c r="T5" s="45"/>
      <c r="U5" s="46"/>
      <c r="V5" s="47"/>
      <c r="W5" s="48"/>
      <c r="X5" s="49"/>
      <c r="Y5" s="40"/>
      <c r="Z5" s="40"/>
      <c r="AA5" s="50"/>
      <c r="AB5" s="51"/>
      <c r="AC5" s="27"/>
      <c r="AD5" s="52"/>
      <c r="AE5" s="52"/>
      <c r="AF5" s="52"/>
      <c r="AG5" s="53"/>
      <c r="AH5" s="52"/>
      <c r="AI5" s="52"/>
      <c r="AJ5" s="52"/>
      <c r="AK5" s="52"/>
      <c r="AL5" s="52"/>
      <c r="AM5" s="52"/>
      <c r="AN5" s="52"/>
      <c r="AO5" s="54"/>
    </row>
    <row r="6" spans="1:41" s="35" customFormat="1" ht="24.75" customHeight="1" x14ac:dyDescent="0.2">
      <c r="A6" s="32"/>
      <c r="B6" s="28"/>
      <c r="C6" s="33"/>
      <c r="D6" s="38"/>
      <c r="E6" s="39"/>
      <c r="F6" s="40"/>
      <c r="G6" s="40"/>
      <c r="H6" s="40"/>
      <c r="I6" s="40"/>
      <c r="J6" s="40"/>
      <c r="K6" s="41"/>
      <c r="L6" s="42"/>
      <c r="M6" s="43"/>
      <c r="N6" s="44"/>
      <c r="O6" s="43"/>
      <c r="P6" s="43"/>
      <c r="Q6" s="43"/>
      <c r="R6" s="43"/>
      <c r="S6" s="45"/>
      <c r="T6" s="45"/>
      <c r="U6" s="46"/>
      <c r="V6" s="47"/>
      <c r="W6" s="48"/>
      <c r="X6" s="49"/>
      <c r="Y6" s="40"/>
      <c r="Z6" s="40"/>
      <c r="AA6" s="50"/>
      <c r="AB6" s="51"/>
      <c r="AC6" s="27"/>
      <c r="AD6" s="52"/>
      <c r="AE6" s="52"/>
      <c r="AF6" s="52"/>
      <c r="AG6" s="53"/>
      <c r="AH6" s="52"/>
      <c r="AI6" s="52"/>
      <c r="AJ6" s="52"/>
      <c r="AK6" s="52"/>
      <c r="AL6" s="52"/>
      <c r="AM6" s="52"/>
      <c r="AN6" s="52"/>
      <c r="AO6" s="54"/>
    </row>
    <row r="7" spans="1:41" s="35" customFormat="1" ht="24.75" customHeight="1" x14ac:dyDescent="0.2">
      <c r="A7" s="32"/>
      <c r="B7" s="28"/>
      <c r="C7" s="33"/>
      <c r="D7" s="38"/>
      <c r="E7" s="39"/>
      <c r="F7" s="40"/>
      <c r="G7" s="40"/>
      <c r="H7" s="40"/>
      <c r="I7" s="40"/>
      <c r="J7" s="40"/>
      <c r="K7" s="41"/>
      <c r="L7" s="42"/>
      <c r="M7" s="43"/>
      <c r="N7" s="44"/>
      <c r="O7" s="43"/>
      <c r="P7" s="43"/>
      <c r="Q7" s="43"/>
      <c r="R7" s="43"/>
      <c r="S7" s="45"/>
      <c r="T7" s="45"/>
      <c r="U7" s="46"/>
      <c r="V7" s="47"/>
      <c r="W7" s="48"/>
      <c r="X7" s="49"/>
      <c r="Y7" s="40"/>
      <c r="Z7" s="40"/>
      <c r="AA7" s="50"/>
      <c r="AB7" s="51"/>
      <c r="AC7" s="27"/>
      <c r="AD7" s="52"/>
      <c r="AE7" s="52"/>
      <c r="AF7" s="52"/>
      <c r="AG7" s="53"/>
      <c r="AH7" s="52"/>
      <c r="AI7" s="52"/>
      <c r="AJ7" s="52"/>
      <c r="AK7" s="52"/>
      <c r="AL7" s="52"/>
      <c r="AM7" s="52"/>
      <c r="AN7" s="52"/>
      <c r="AO7" s="54"/>
    </row>
    <row r="8" spans="1:41" s="35" customFormat="1" ht="24.75" customHeight="1" x14ac:dyDescent="0.2">
      <c r="A8" s="32"/>
      <c r="B8" s="28"/>
      <c r="C8" s="33"/>
      <c r="D8" s="38"/>
      <c r="E8" s="39"/>
      <c r="F8" s="40"/>
      <c r="G8" s="40"/>
      <c r="H8" s="40"/>
      <c r="I8" s="40"/>
      <c r="J8" s="40"/>
      <c r="K8" s="41"/>
      <c r="L8" s="42"/>
      <c r="M8" s="43"/>
      <c r="N8" s="44"/>
      <c r="O8" s="43"/>
      <c r="P8" s="43"/>
      <c r="Q8" s="43"/>
      <c r="R8" s="43"/>
      <c r="S8" s="45"/>
      <c r="T8" s="45"/>
      <c r="U8" s="46"/>
      <c r="V8" s="47"/>
      <c r="W8" s="48"/>
      <c r="X8" s="49"/>
      <c r="Y8" s="40"/>
      <c r="Z8" s="40"/>
      <c r="AA8" s="50"/>
      <c r="AB8" s="51"/>
      <c r="AC8" s="27"/>
      <c r="AD8" s="52"/>
      <c r="AE8" s="52"/>
      <c r="AF8" s="52"/>
      <c r="AG8" s="53"/>
      <c r="AH8" s="52"/>
      <c r="AI8" s="52"/>
      <c r="AJ8" s="52"/>
      <c r="AK8" s="52"/>
      <c r="AL8" s="52"/>
      <c r="AM8" s="52"/>
      <c r="AN8" s="52"/>
      <c r="AO8" s="54"/>
    </row>
    <row r="9" spans="1:41" s="35" customFormat="1" ht="24.75" customHeight="1" x14ac:dyDescent="0.2">
      <c r="A9" s="32"/>
      <c r="B9" s="28"/>
      <c r="C9" s="33"/>
      <c r="D9" s="38"/>
      <c r="E9" s="39"/>
      <c r="F9" s="40"/>
      <c r="G9" s="40"/>
      <c r="H9" s="40"/>
      <c r="I9" s="40"/>
      <c r="J9" s="40"/>
      <c r="K9" s="41"/>
      <c r="L9" s="42"/>
      <c r="M9" s="43"/>
      <c r="N9" s="44"/>
      <c r="O9" s="43"/>
      <c r="P9" s="43"/>
      <c r="Q9" s="43"/>
      <c r="R9" s="43"/>
      <c r="S9" s="45"/>
      <c r="T9" s="45"/>
      <c r="U9" s="46"/>
      <c r="V9" s="47"/>
      <c r="W9" s="48"/>
      <c r="X9" s="49"/>
      <c r="Y9" s="40"/>
      <c r="Z9" s="40"/>
      <c r="AA9" s="50"/>
      <c r="AB9" s="51"/>
      <c r="AC9" s="27"/>
      <c r="AD9" s="52"/>
      <c r="AE9" s="52"/>
      <c r="AF9" s="52"/>
      <c r="AG9" s="53"/>
      <c r="AH9" s="52"/>
      <c r="AI9" s="52"/>
      <c r="AJ9" s="52"/>
      <c r="AK9" s="52"/>
      <c r="AL9" s="52"/>
      <c r="AM9" s="52"/>
      <c r="AN9" s="52"/>
      <c r="AO9" s="54"/>
    </row>
    <row r="10" spans="1:41" s="35" customFormat="1" ht="24.75" customHeight="1" x14ac:dyDescent="0.2">
      <c r="A10" s="32"/>
      <c r="B10" s="28"/>
      <c r="C10" s="33"/>
      <c r="D10" s="38"/>
      <c r="E10" s="39"/>
      <c r="F10" s="40"/>
      <c r="G10" s="40"/>
      <c r="H10" s="40"/>
      <c r="I10" s="40"/>
      <c r="J10" s="40"/>
      <c r="K10" s="41"/>
      <c r="L10" s="42"/>
      <c r="M10" s="43"/>
      <c r="N10" s="44"/>
      <c r="O10" s="43"/>
      <c r="P10" s="43"/>
      <c r="Q10" s="43"/>
      <c r="R10" s="43"/>
      <c r="S10" s="45"/>
      <c r="T10" s="45"/>
      <c r="U10" s="46"/>
      <c r="V10" s="47"/>
      <c r="W10" s="48"/>
      <c r="X10" s="49"/>
      <c r="Y10" s="40"/>
      <c r="Z10" s="40"/>
      <c r="AA10" s="50"/>
      <c r="AB10" s="51"/>
      <c r="AC10" s="27"/>
      <c r="AD10" s="52"/>
      <c r="AE10" s="52"/>
      <c r="AF10" s="52"/>
      <c r="AG10" s="53"/>
      <c r="AH10" s="52"/>
      <c r="AI10" s="52"/>
      <c r="AJ10" s="52"/>
      <c r="AK10" s="52"/>
      <c r="AL10" s="52"/>
      <c r="AM10" s="52"/>
      <c r="AN10" s="52"/>
      <c r="AO10" s="54"/>
    </row>
    <row r="11" spans="1:41" s="35" customFormat="1" ht="24.75" customHeight="1" x14ac:dyDescent="0.2">
      <c r="A11" s="32"/>
      <c r="B11" s="28"/>
      <c r="C11" s="33"/>
      <c r="D11" s="38"/>
      <c r="E11" s="39"/>
      <c r="F11" s="40"/>
      <c r="G11" s="40"/>
      <c r="H11" s="40"/>
      <c r="I11" s="40"/>
      <c r="J11" s="40"/>
      <c r="K11" s="41"/>
      <c r="L11" s="42"/>
      <c r="M11" s="43"/>
      <c r="N11" s="44"/>
      <c r="O11" s="43"/>
      <c r="P11" s="43"/>
      <c r="Q11" s="43"/>
      <c r="R11" s="43"/>
      <c r="S11" s="45"/>
      <c r="T11" s="45"/>
      <c r="U11" s="46"/>
      <c r="V11" s="47"/>
      <c r="W11" s="48"/>
      <c r="X11" s="49"/>
      <c r="Y11" s="40"/>
      <c r="Z11" s="40"/>
      <c r="AA11" s="50"/>
      <c r="AB11" s="51"/>
      <c r="AC11" s="27"/>
      <c r="AD11" s="52"/>
      <c r="AE11" s="52"/>
      <c r="AF11" s="52"/>
      <c r="AG11" s="53"/>
      <c r="AH11" s="52"/>
      <c r="AI11" s="52"/>
      <c r="AJ11" s="52"/>
      <c r="AK11" s="52"/>
      <c r="AL11" s="52"/>
      <c r="AM11" s="52"/>
      <c r="AN11" s="52"/>
      <c r="AO11" s="54"/>
    </row>
    <row r="12" spans="1:41" s="35" customFormat="1" ht="24.75" customHeight="1" x14ac:dyDescent="0.2">
      <c r="A12" s="32"/>
      <c r="B12" s="28"/>
      <c r="C12" s="33"/>
      <c r="D12" s="38"/>
      <c r="E12" s="39"/>
      <c r="F12" s="40"/>
      <c r="G12" s="40"/>
      <c r="H12" s="40"/>
      <c r="I12" s="40"/>
      <c r="J12" s="40"/>
      <c r="K12" s="41"/>
      <c r="L12" s="42"/>
      <c r="M12" s="43"/>
      <c r="N12" s="44"/>
      <c r="O12" s="43"/>
      <c r="P12" s="43"/>
      <c r="Q12" s="43"/>
      <c r="R12" s="43"/>
      <c r="S12" s="45"/>
      <c r="T12" s="45"/>
      <c r="U12" s="46"/>
      <c r="V12" s="47"/>
      <c r="W12" s="48"/>
      <c r="X12" s="49"/>
      <c r="Y12" s="40"/>
      <c r="Z12" s="40"/>
      <c r="AA12" s="50"/>
      <c r="AB12" s="51"/>
      <c r="AC12" s="27"/>
      <c r="AD12" s="52"/>
      <c r="AE12" s="52"/>
      <c r="AF12" s="52"/>
      <c r="AG12" s="53"/>
      <c r="AH12" s="52"/>
      <c r="AI12" s="52"/>
      <c r="AJ12" s="52"/>
      <c r="AK12" s="52"/>
      <c r="AL12" s="52"/>
      <c r="AM12" s="52"/>
      <c r="AN12" s="52"/>
      <c r="AO12" s="54"/>
    </row>
    <row r="13" spans="1:41" s="35" customFormat="1" ht="24.75" customHeight="1" x14ac:dyDescent="0.2">
      <c r="A13" s="32"/>
      <c r="B13" s="28"/>
      <c r="C13" s="33"/>
      <c r="D13" s="38"/>
      <c r="E13" s="39"/>
      <c r="F13" s="40"/>
      <c r="G13" s="40"/>
      <c r="H13" s="40"/>
      <c r="I13" s="40"/>
      <c r="J13" s="40"/>
      <c r="K13" s="41"/>
      <c r="L13" s="42"/>
      <c r="M13" s="43"/>
      <c r="N13" s="44"/>
      <c r="O13" s="43"/>
      <c r="P13" s="43"/>
      <c r="Q13" s="43"/>
      <c r="R13" s="43"/>
      <c r="S13" s="45"/>
      <c r="T13" s="45"/>
      <c r="U13" s="46"/>
      <c r="V13" s="47"/>
      <c r="W13" s="48"/>
      <c r="X13" s="49"/>
      <c r="Y13" s="40"/>
      <c r="Z13" s="40"/>
      <c r="AA13" s="50"/>
      <c r="AB13" s="51"/>
      <c r="AC13" s="27"/>
      <c r="AD13" s="52"/>
      <c r="AE13" s="52"/>
      <c r="AF13" s="52"/>
      <c r="AG13" s="53"/>
      <c r="AH13" s="52"/>
      <c r="AI13" s="52"/>
      <c r="AJ13" s="52"/>
      <c r="AK13" s="52"/>
      <c r="AL13" s="52"/>
      <c r="AM13" s="52"/>
      <c r="AN13" s="52"/>
      <c r="AO13" s="54"/>
    </row>
    <row r="14" spans="1:41" s="35" customFormat="1" ht="24.75" customHeight="1" x14ac:dyDescent="0.2">
      <c r="A14" s="32"/>
      <c r="B14" s="28"/>
      <c r="C14" s="33"/>
      <c r="D14" s="38"/>
      <c r="E14" s="39"/>
      <c r="F14" s="40"/>
      <c r="G14" s="40"/>
      <c r="H14" s="40"/>
      <c r="I14" s="40"/>
      <c r="J14" s="40"/>
      <c r="K14" s="41"/>
      <c r="L14" s="42"/>
      <c r="M14" s="43"/>
      <c r="N14" s="44"/>
      <c r="O14" s="43"/>
      <c r="P14" s="43"/>
      <c r="Q14" s="43"/>
      <c r="R14" s="43"/>
      <c r="S14" s="45"/>
      <c r="T14" s="45"/>
      <c r="U14" s="46"/>
      <c r="V14" s="47"/>
      <c r="W14" s="48"/>
      <c r="X14" s="49"/>
      <c r="Y14" s="40"/>
      <c r="Z14" s="40"/>
      <c r="AA14" s="50"/>
      <c r="AB14" s="51"/>
      <c r="AC14" s="27"/>
      <c r="AD14" s="52"/>
      <c r="AE14" s="52"/>
      <c r="AF14" s="52"/>
      <c r="AG14" s="53"/>
      <c r="AH14" s="52"/>
      <c r="AI14" s="52"/>
      <c r="AJ14" s="52"/>
      <c r="AK14" s="52"/>
      <c r="AL14" s="52"/>
      <c r="AM14" s="52"/>
      <c r="AN14" s="52"/>
      <c r="AO14" s="54"/>
    </row>
    <row r="15" spans="1:41" s="35" customFormat="1" ht="24.75" customHeight="1" x14ac:dyDescent="0.2">
      <c r="A15" s="32"/>
      <c r="B15" s="28"/>
      <c r="C15" s="33"/>
      <c r="D15" s="38"/>
      <c r="E15" s="39"/>
      <c r="F15" s="40"/>
      <c r="G15" s="40"/>
      <c r="H15" s="40"/>
      <c r="I15" s="40"/>
      <c r="J15" s="40"/>
      <c r="K15" s="41"/>
      <c r="L15" s="42"/>
      <c r="M15" s="43"/>
      <c r="N15" s="44"/>
      <c r="O15" s="43"/>
      <c r="P15" s="43"/>
      <c r="Q15" s="43"/>
      <c r="R15" s="43"/>
      <c r="S15" s="45"/>
      <c r="T15" s="45"/>
      <c r="U15" s="46"/>
      <c r="V15" s="47"/>
      <c r="W15" s="48"/>
      <c r="X15" s="49"/>
      <c r="Y15" s="40"/>
      <c r="Z15" s="40"/>
      <c r="AA15" s="50"/>
      <c r="AB15" s="51"/>
      <c r="AC15" s="27"/>
      <c r="AD15" s="52"/>
      <c r="AE15" s="52"/>
      <c r="AF15" s="52"/>
      <c r="AG15" s="53"/>
      <c r="AH15" s="52"/>
      <c r="AI15" s="52"/>
      <c r="AJ15" s="52"/>
      <c r="AK15" s="52"/>
      <c r="AL15" s="52"/>
      <c r="AM15" s="52"/>
      <c r="AN15" s="52"/>
      <c r="AO15" s="54"/>
    </row>
    <row r="16" spans="1:41" s="35" customFormat="1" ht="24.75" customHeight="1" x14ac:dyDescent="0.2">
      <c r="A16" s="32"/>
      <c r="B16" s="28"/>
      <c r="C16" s="33"/>
      <c r="D16" s="38"/>
      <c r="E16" s="39"/>
      <c r="F16" s="40"/>
      <c r="G16" s="40"/>
      <c r="H16" s="40"/>
      <c r="I16" s="40"/>
      <c r="J16" s="40"/>
      <c r="K16" s="41"/>
      <c r="L16" s="42"/>
      <c r="M16" s="43"/>
      <c r="N16" s="44"/>
      <c r="O16" s="43"/>
      <c r="P16" s="43"/>
      <c r="Q16" s="43"/>
      <c r="R16" s="43"/>
      <c r="S16" s="45"/>
      <c r="T16" s="45"/>
      <c r="U16" s="46"/>
      <c r="V16" s="47"/>
      <c r="W16" s="48"/>
      <c r="X16" s="49"/>
      <c r="Y16" s="40"/>
      <c r="Z16" s="40"/>
      <c r="AA16" s="50"/>
      <c r="AB16" s="51"/>
      <c r="AC16" s="27"/>
      <c r="AD16" s="52"/>
      <c r="AE16" s="52"/>
      <c r="AF16" s="52"/>
      <c r="AG16" s="53"/>
      <c r="AH16" s="52"/>
      <c r="AI16" s="52"/>
      <c r="AJ16" s="52"/>
      <c r="AK16" s="52"/>
      <c r="AL16" s="52"/>
      <c r="AM16" s="52"/>
      <c r="AN16" s="52"/>
      <c r="AO16" s="54"/>
    </row>
    <row r="17" spans="1:41" s="35" customFormat="1" ht="24.75" customHeight="1" x14ac:dyDescent="0.2">
      <c r="A17" s="32"/>
      <c r="B17" s="28"/>
      <c r="C17" s="33"/>
      <c r="D17" s="38"/>
      <c r="E17" s="39"/>
      <c r="F17" s="40"/>
      <c r="G17" s="40"/>
      <c r="H17" s="40"/>
      <c r="I17" s="40"/>
      <c r="J17" s="40"/>
      <c r="K17" s="41"/>
      <c r="L17" s="42"/>
      <c r="M17" s="43"/>
      <c r="N17" s="44"/>
      <c r="O17" s="43"/>
      <c r="P17" s="43"/>
      <c r="Q17" s="43"/>
      <c r="R17" s="43"/>
      <c r="S17" s="45"/>
      <c r="T17" s="45"/>
      <c r="U17" s="46"/>
      <c r="V17" s="47"/>
      <c r="W17" s="48"/>
      <c r="X17" s="49"/>
      <c r="Y17" s="40"/>
      <c r="Z17" s="40"/>
      <c r="AA17" s="50"/>
      <c r="AB17" s="51"/>
      <c r="AC17" s="27"/>
      <c r="AD17" s="52"/>
      <c r="AE17" s="52"/>
      <c r="AF17" s="52"/>
      <c r="AG17" s="53"/>
      <c r="AH17" s="52"/>
      <c r="AI17" s="52"/>
      <c r="AJ17" s="52"/>
      <c r="AK17" s="52"/>
      <c r="AL17" s="52"/>
      <c r="AM17" s="52"/>
      <c r="AN17" s="52"/>
      <c r="AO17" s="54"/>
    </row>
    <row r="18" spans="1:41" s="35" customFormat="1" ht="24.75" customHeight="1" x14ac:dyDescent="0.2">
      <c r="A18" s="32"/>
      <c r="B18" s="28"/>
      <c r="C18" s="33"/>
      <c r="D18" s="38"/>
      <c r="E18" s="39"/>
      <c r="F18" s="40"/>
      <c r="G18" s="40"/>
      <c r="H18" s="40"/>
      <c r="I18" s="40"/>
      <c r="J18" s="40"/>
      <c r="K18" s="41"/>
      <c r="L18" s="42"/>
      <c r="M18" s="43"/>
      <c r="N18" s="44"/>
      <c r="O18" s="43"/>
      <c r="P18" s="43"/>
      <c r="Q18" s="43"/>
      <c r="R18" s="43"/>
      <c r="S18" s="45"/>
      <c r="T18" s="45"/>
      <c r="U18" s="46"/>
      <c r="V18" s="47"/>
      <c r="W18" s="48"/>
      <c r="X18" s="49"/>
      <c r="Y18" s="40"/>
      <c r="Z18" s="40"/>
      <c r="AA18" s="50"/>
      <c r="AB18" s="51"/>
      <c r="AC18" s="27"/>
      <c r="AD18" s="52"/>
      <c r="AE18" s="52"/>
      <c r="AF18" s="52"/>
      <c r="AG18" s="53"/>
      <c r="AH18" s="52"/>
      <c r="AI18" s="52"/>
      <c r="AJ18" s="52"/>
      <c r="AK18" s="52"/>
      <c r="AL18" s="52"/>
      <c r="AM18" s="52"/>
      <c r="AN18" s="52"/>
      <c r="AO18" s="54"/>
    </row>
    <row r="19" spans="1:41" s="35" customFormat="1" ht="24.75" customHeight="1" x14ac:dyDescent="0.2">
      <c r="A19" s="32"/>
      <c r="B19" s="28"/>
      <c r="C19" s="33"/>
      <c r="D19" s="38"/>
      <c r="E19" s="39"/>
      <c r="F19" s="40"/>
      <c r="G19" s="40"/>
      <c r="H19" s="40"/>
      <c r="I19" s="40"/>
      <c r="J19" s="40"/>
      <c r="K19" s="41"/>
      <c r="L19" s="42"/>
      <c r="M19" s="43"/>
      <c r="N19" s="44"/>
      <c r="O19" s="43"/>
      <c r="P19" s="43"/>
      <c r="Q19" s="43"/>
      <c r="R19" s="43"/>
      <c r="S19" s="45"/>
      <c r="T19" s="45"/>
      <c r="U19" s="46"/>
      <c r="V19" s="47"/>
      <c r="W19" s="48"/>
      <c r="X19" s="49"/>
      <c r="Y19" s="40"/>
      <c r="Z19" s="40"/>
      <c r="AA19" s="50"/>
      <c r="AB19" s="51"/>
      <c r="AC19" s="27"/>
      <c r="AD19" s="52"/>
      <c r="AE19" s="52"/>
      <c r="AF19" s="52"/>
      <c r="AG19" s="53"/>
      <c r="AH19" s="52"/>
      <c r="AI19" s="52"/>
      <c r="AJ19" s="52"/>
      <c r="AK19" s="52"/>
      <c r="AL19" s="52"/>
      <c r="AM19" s="52"/>
      <c r="AN19" s="52"/>
      <c r="AO19" s="54"/>
    </row>
    <row r="20" spans="1:41" s="36" customFormat="1" ht="24.75" customHeight="1" x14ac:dyDescent="0.2">
      <c r="A20" s="55"/>
      <c r="B20" s="56"/>
      <c r="C20" s="57"/>
      <c r="D20" s="58"/>
      <c r="E20" s="59"/>
      <c r="F20" s="60"/>
      <c r="G20" s="60"/>
      <c r="H20" s="60"/>
      <c r="I20" s="60"/>
      <c r="J20" s="60"/>
      <c r="K20" s="61"/>
      <c r="L20" s="62"/>
      <c r="M20" s="63"/>
      <c r="N20" s="64"/>
      <c r="O20" s="63"/>
      <c r="P20" s="63"/>
      <c r="Q20" s="65"/>
      <c r="R20" s="65"/>
      <c r="S20" s="66"/>
      <c r="T20" s="66"/>
      <c r="U20" s="67"/>
      <c r="V20" s="68"/>
      <c r="W20" s="69"/>
      <c r="X20" s="70"/>
      <c r="Y20" s="60"/>
      <c r="Z20" s="60"/>
      <c r="AA20" s="71"/>
      <c r="AB20" s="72"/>
      <c r="AC20" s="73"/>
      <c r="AD20" s="74"/>
      <c r="AE20" s="75"/>
      <c r="AF20" s="74"/>
      <c r="AG20" s="76"/>
      <c r="AH20" s="74"/>
      <c r="AI20" s="74"/>
      <c r="AJ20" s="74"/>
      <c r="AK20" s="74"/>
      <c r="AL20" s="74"/>
      <c r="AM20" s="74"/>
      <c r="AN20" s="74"/>
      <c r="AO20" s="77"/>
    </row>
    <row r="21" spans="1:41" s="36" customFormat="1" ht="24.75" customHeight="1" x14ac:dyDescent="0.2">
      <c r="A21" s="55"/>
      <c r="B21" s="56"/>
      <c r="C21" s="57"/>
      <c r="D21" s="58"/>
      <c r="E21" s="59"/>
      <c r="F21" s="60"/>
      <c r="G21" s="60"/>
      <c r="H21" s="60"/>
      <c r="I21" s="60"/>
      <c r="J21" s="60"/>
      <c r="K21" s="61"/>
      <c r="L21" s="62"/>
      <c r="M21" s="63"/>
      <c r="N21" s="64"/>
      <c r="O21" s="63"/>
      <c r="P21" s="63"/>
      <c r="Q21" s="65"/>
      <c r="R21" s="65"/>
      <c r="S21" s="66"/>
      <c r="T21" s="66"/>
      <c r="U21" s="67"/>
      <c r="V21" s="68"/>
      <c r="W21" s="69"/>
      <c r="X21" s="70"/>
      <c r="Y21" s="60"/>
      <c r="Z21" s="60"/>
      <c r="AA21" s="71"/>
      <c r="AB21" s="72"/>
      <c r="AC21" s="73"/>
      <c r="AD21" s="74"/>
      <c r="AE21" s="78"/>
      <c r="AF21" s="74"/>
      <c r="AG21" s="76"/>
      <c r="AH21" s="74"/>
      <c r="AI21" s="74"/>
      <c r="AJ21" s="74"/>
      <c r="AK21" s="74"/>
      <c r="AL21" s="74"/>
      <c r="AM21" s="74"/>
      <c r="AN21" s="74"/>
      <c r="AO21" s="77"/>
    </row>
    <row r="22" spans="1:41" s="36" customFormat="1" ht="24.75" customHeight="1" x14ac:dyDescent="0.2">
      <c r="A22" s="55"/>
      <c r="B22" s="56"/>
      <c r="C22" s="57"/>
      <c r="D22" s="58"/>
      <c r="E22" s="59"/>
      <c r="F22" s="60"/>
      <c r="G22" s="60"/>
      <c r="H22" s="60"/>
      <c r="I22" s="60"/>
      <c r="J22" s="60"/>
      <c r="K22" s="61"/>
      <c r="L22" s="62"/>
      <c r="M22" s="63"/>
      <c r="N22" s="64"/>
      <c r="O22" s="63"/>
      <c r="P22" s="63"/>
      <c r="Q22" s="65"/>
      <c r="R22" s="65"/>
      <c r="S22" s="66"/>
      <c r="T22" s="66"/>
      <c r="U22" s="67"/>
      <c r="V22" s="68"/>
      <c r="W22" s="69"/>
      <c r="X22" s="70"/>
      <c r="Y22" s="60"/>
      <c r="Z22" s="60"/>
      <c r="AA22" s="71"/>
      <c r="AB22" s="72"/>
      <c r="AC22" s="73"/>
      <c r="AD22" s="74"/>
      <c r="AE22" s="75"/>
      <c r="AF22" s="74"/>
      <c r="AG22" s="76"/>
      <c r="AH22" s="74"/>
      <c r="AI22" s="74"/>
      <c r="AJ22" s="74"/>
      <c r="AK22" s="74"/>
      <c r="AL22" s="74"/>
      <c r="AM22" s="74"/>
      <c r="AN22" s="74"/>
      <c r="AO22" s="77"/>
    </row>
    <row r="23" spans="1:41" s="36" customFormat="1" ht="24.75" customHeight="1" thickBot="1" x14ac:dyDescent="0.25">
      <c r="A23" s="55" t="s">
        <v>54</v>
      </c>
      <c r="B23" s="56"/>
      <c r="C23" s="57"/>
      <c r="D23" s="79"/>
      <c r="E23" s="80"/>
      <c r="F23" s="81"/>
      <c r="G23" s="81"/>
      <c r="H23" s="81"/>
      <c r="I23" s="81"/>
      <c r="J23" s="81"/>
      <c r="K23" s="82"/>
      <c r="L23" s="83"/>
      <c r="M23" s="84"/>
      <c r="N23" s="85"/>
      <c r="O23" s="84"/>
      <c r="P23" s="84"/>
      <c r="Q23" s="86"/>
      <c r="R23" s="86"/>
      <c r="S23" s="87"/>
      <c r="T23" s="87"/>
      <c r="U23" s="88"/>
      <c r="V23" s="89"/>
      <c r="W23" s="90"/>
      <c r="X23" s="91"/>
      <c r="Y23" s="81"/>
      <c r="Z23" s="81"/>
      <c r="AA23" s="92"/>
      <c r="AB23" s="93"/>
      <c r="AC23" s="73"/>
      <c r="AD23" s="74"/>
      <c r="AE23" s="75"/>
      <c r="AF23" s="74"/>
      <c r="AG23" s="76"/>
      <c r="AH23" s="74"/>
      <c r="AI23" s="74"/>
      <c r="AJ23" s="74"/>
      <c r="AK23" s="74"/>
      <c r="AL23" s="74"/>
      <c r="AM23" s="74"/>
      <c r="AN23" s="74"/>
      <c r="AO23" s="77"/>
    </row>
    <row r="24" spans="1:41" ht="15.75" thickTop="1" x14ac:dyDescent="0.2"/>
    <row r="25" spans="1:41" ht="15" customHeight="1" x14ac:dyDescent="0.25">
      <c r="A25" s="34" t="s">
        <v>117</v>
      </c>
      <c r="B25" s="34"/>
      <c r="C25" s="34"/>
      <c r="D25" s="34"/>
      <c r="E25" s="34"/>
      <c r="F25" s="34"/>
      <c r="G25" s="34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</row>
    <row r="26" spans="1:41" ht="15" customHeight="1" x14ac:dyDescent="0.25">
      <c r="A26" s="34"/>
      <c r="B26" s="34"/>
      <c r="C26" s="34"/>
      <c r="D26" s="34"/>
      <c r="E26" s="34"/>
      <c r="F26" s="34"/>
      <c r="G26" s="34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</row>
    <row r="29" spans="1:41" x14ac:dyDescent="0.2">
      <c r="D29" s="439" t="s">
        <v>119</v>
      </c>
      <c r="E29" s="439"/>
      <c r="F29" s="439"/>
      <c r="G29" s="439"/>
      <c r="H29" s="439"/>
      <c r="I29" s="439"/>
    </row>
    <row r="30" spans="1:41" x14ac:dyDescent="0.2">
      <c r="D30" s="439"/>
      <c r="E30" s="439"/>
      <c r="F30" s="439"/>
      <c r="G30" s="439"/>
      <c r="H30" s="439"/>
      <c r="I30" s="439"/>
      <c r="S30" s="37" t="s">
        <v>27</v>
      </c>
      <c r="Y30" s="439" t="s">
        <v>118</v>
      </c>
      <c r="Z30" s="439"/>
      <c r="AA30" s="439"/>
      <c r="AB30" s="439"/>
      <c r="AC30" s="439"/>
      <c r="AD30" s="439"/>
      <c r="AE30" s="439"/>
    </row>
    <row r="31" spans="1:41" x14ac:dyDescent="0.2">
      <c r="D31" s="439"/>
      <c r="E31" s="439"/>
      <c r="F31" s="439"/>
      <c r="G31" s="439"/>
      <c r="H31" s="439"/>
      <c r="I31" s="439"/>
      <c r="Y31" s="439"/>
      <c r="Z31" s="439"/>
      <c r="AA31" s="439"/>
      <c r="AB31" s="439"/>
      <c r="AC31" s="439"/>
      <c r="AD31" s="439"/>
      <c r="AE31" s="439"/>
    </row>
    <row r="32" spans="1:41" x14ac:dyDescent="0.2">
      <c r="D32" s="439"/>
      <c r="E32" s="439"/>
      <c r="F32" s="439"/>
      <c r="G32" s="439"/>
      <c r="H32" s="439"/>
      <c r="I32" s="439"/>
      <c r="Y32" s="439"/>
      <c r="Z32" s="439"/>
      <c r="AA32" s="439"/>
      <c r="AB32" s="439"/>
      <c r="AC32" s="439"/>
      <c r="AD32" s="439"/>
      <c r="AE32" s="439"/>
    </row>
    <row r="33" spans="4:31" x14ac:dyDescent="0.2">
      <c r="D33" s="439"/>
      <c r="E33" s="439"/>
      <c r="F33" s="439"/>
      <c r="G33" s="439"/>
      <c r="H33" s="439"/>
      <c r="I33" s="439"/>
      <c r="Y33" s="439"/>
      <c r="Z33" s="439"/>
      <c r="AA33" s="439"/>
      <c r="AB33" s="439"/>
      <c r="AC33" s="439"/>
      <c r="AD33" s="439"/>
      <c r="AE33" s="439"/>
    </row>
    <row r="34" spans="4:31" x14ac:dyDescent="0.2">
      <c r="I34" s="37" t="s">
        <v>27</v>
      </c>
      <c r="Z34" s="37" t="s">
        <v>27</v>
      </c>
    </row>
    <row r="41" spans="4:31" x14ac:dyDescent="0.2">
      <c r="AD41" s="37" t="s">
        <v>27</v>
      </c>
    </row>
  </sheetData>
  <mergeCells count="29">
    <mergeCell ref="A1:AN1"/>
    <mergeCell ref="A2:A4"/>
    <mergeCell ref="B2:B4"/>
    <mergeCell ref="C2:C4"/>
    <mergeCell ref="D2:K2"/>
    <mergeCell ref="L2:U2"/>
    <mergeCell ref="V2:AB2"/>
    <mergeCell ref="AC2:AN3"/>
    <mergeCell ref="P3:S3"/>
    <mergeCell ref="T3:T4"/>
    <mergeCell ref="AO2:AO4"/>
    <mergeCell ref="D3:D4"/>
    <mergeCell ref="E3:E4"/>
    <mergeCell ref="F3:I3"/>
    <mergeCell ref="J3:J4"/>
    <mergeCell ref="K3:K4"/>
    <mergeCell ref="L3:L4"/>
    <mergeCell ref="M3:M4"/>
    <mergeCell ref="N3:N4"/>
    <mergeCell ref="O3:O4"/>
    <mergeCell ref="P25:AF26"/>
    <mergeCell ref="D29:I33"/>
    <mergeCell ref="Y30:AE33"/>
    <mergeCell ref="U3:U4"/>
    <mergeCell ref="V3:V4"/>
    <mergeCell ref="W3:W4"/>
    <mergeCell ref="X3:Z3"/>
    <mergeCell ref="AA3:AA4"/>
    <mergeCell ref="AB3:AB4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opLeftCell="A4" workbookViewId="0">
      <selection activeCell="A8" sqref="A8:A17"/>
    </sheetView>
  </sheetViews>
  <sheetFormatPr defaultRowHeight="12.75" x14ac:dyDescent="0.2"/>
  <sheetData>
    <row r="1" spans="1:1" x14ac:dyDescent="0.2">
      <c r="A1" s="513" t="s">
        <v>127</v>
      </c>
    </row>
    <row r="2" spans="1:1" x14ac:dyDescent="0.2">
      <c r="A2" s="514"/>
    </row>
    <row r="3" spans="1:1" x14ac:dyDescent="0.2">
      <c r="A3" s="514"/>
    </row>
    <row r="4" spans="1:1" ht="13.5" thickBot="1" x14ac:dyDescent="0.25">
      <c r="A4" s="515"/>
    </row>
    <row r="5" spans="1:1" x14ac:dyDescent="0.2">
      <c r="A5" s="516" t="s">
        <v>127</v>
      </c>
    </row>
    <row r="6" spans="1:1" ht="13.5" thickBot="1" x14ac:dyDescent="0.25">
      <c r="A6" s="517"/>
    </row>
    <row r="7" spans="1:1" ht="15.75" thickBot="1" x14ac:dyDescent="0.25">
      <c r="A7" s="102" t="s">
        <v>127</v>
      </c>
    </row>
    <row r="8" spans="1:1" x14ac:dyDescent="0.2">
      <c r="A8" s="518" t="s">
        <v>127</v>
      </c>
    </row>
    <row r="9" spans="1:1" x14ac:dyDescent="0.2">
      <c r="A9" s="519"/>
    </row>
    <row r="10" spans="1:1" x14ac:dyDescent="0.2">
      <c r="A10" s="519"/>
    </row>
    <row r="11" spans="1:1" x14ac:dyDescent="0.2">
      <c r="A11" s="519"/>
    </row>
    <row r="12" spans="1:1" x14ac:dyDescent="0.2">
      <c r="A12" s="519"/>
    </row>
    <row r="13" spans="1:1" x14ac:dyDescent="0.2">
      <c r="A13" s="519"/>
    </row>
    <row r="14" spans="1:1" x14ac:dyDescent="0.2">
      <c r="A14" s="519"/>
    </row>
    <row r="15" spans="1:1" x14ac:dyDescent="0.2">
      <c r="A15" s="520"/>
    </row>
    <row r="16" spans="1:1" x14ac:dyDescent="0.2">
      <c r="A16" s="520"/>
    </row>
    <row r="17" spans="1:1" ht="13.5" thickBot="1" x14ac:dyDescent="0.25">
      <c r="A17" s="521"/>
    </row>
    <row r="18" spans="1:1" x14ac:dyDescent="0.2">
      <c r="A18" s="504" t="s">
        <v>127</v>
      </c>
    </row>
    <row r="19" spans="1:1" x14ac:dyDescent="0.2">
      <c r="A19" s="505"/>
    </row>
    <row r="20" spans="1:1" ht="13.5" thickBot="1" x14ac:dyDescent="0.25">
      <c r="A20" s="510"/>
    </row>
    <row r="21" spans="1:1" ht="15.75" thickBot="1" x14ac:dyDescent="0.25">
      <c r="A21" s="103" t="s">
        <v>127</v>
      </c>
    </row>
    <row r="22" spans="1:1" x14ac:dyDescent="0.2">
      <c r="A22" s="504" t="s">
        <v>127</v>
      </c>
    </row>
    <row r="23" spans="1:1" x14ac:dyDescent="0.2">
      <c r="A23" s="505"/>
    </row>
    <row r="24" spans="1:1" x14ac:dyDescent="0.2">
      <c r="A24" s="505"/>
    </row>
    <row r="25" spans="1:1" x14ac:dyDescent="0.2">
      <c r="A25" s="505"/>
    </row>
    <row r="26" spans="1:1" x14ac:dyDescent="0.2">
      <c r="A26" s="505"/>
    </row>
    <row r="27" spans="1:1" x14ac:dyDescent="0.2">
      <c r="A27" s="505"/>
    </row>
    <row r="28" spans="1:1" ht="13.5" thickBot="1" x14ac:dyDescent="0.25">
      <c r="A28" s="510"/>
    </row>
    <row r="29" spans="1:1" x14ac:dyDescent="0.2">
      <c r="A29" s="522" t="s">
        <v>127</v>
      </c>
    </row>
    <row r="30" spans="1:1" ht="13.5" thickBot="1" x14ac:dyDescent="0.25">
      <c r="A30" s="523"/>
    </row>
    <row r="31" spans="1:1" x14ac:dyDescent="0.2">
      <c r="A31" s="504" t="s">
        <v>127</v>
      </c>
    </row>
    <row r="32" spans="1:1" x14ac:dyDescent="0.2">
      <c r="A32" s="505"/>
    </row>
    <row r="33" spans="1:1" ht="13.5" thickBot="1" x14ac:dyDescent="0.25">
      <c r="A33" s="506"/>
    </row>
    <row r="34" spans="1:1" x14ac:dyDescent="0.2">
      <c r="A34" s="507" t="s">
        <v>127</v>
      </c>
    </row>
    <row r="35" spans="1:1" ht="13.5" thickBot="1" x14ac:dyDescent="0.25">
      <c r="A35" s="508"/>
    </row>
    <row r="36" spans="1:1" ht="15.75" thickBot="1" x14ac:dyDescent="0.25">
      <c r="A36" s="104" t="s">
        <v>127</v>
      </c>
    </row>
    <row r="37" spans="1:1" ht="15.75" thickBot="1" x14ac:dyDescent="0.25">
      <c r="A37" s="103" t="s">
        <v>127</v>
      </c>
    </row>
    <row r="38" spans="1:1" x14ac:dyDescent="0.2">
      <c r="A38" s="509" t="s">
        <v>127</v>
      </c>
    </row>
    <row r="39" spans="1:1" x14ac:dyDescent="0.2">
      <c r="A39" s="505"/>
    </row>
    <row r="40" spans="1:1" ht="13.5" thickBot="1" x14ac:dyDescent="0.25">
      <c r="A40" s="510"/>
    </row>
    <row r="41" spans="1:1" ht="15.75" thickBot="1" x14ac:dyDescent="0.25">
      <c r="A41" s="103" t="s">
        <v>127</v>
      </c>
    </row>
    <row r="42" spans="1:1" x14ac:dyDescent="0.2">
      <c r="A42" s="511" t="s">
        <v>127</v>
      </c>
    </row>
    <row r="43" spans="1:1" x14ac:dyDescent="0.2">
      <c r="A43" s="512"/>
    </row>
    <row r="44" spans="1:1" x14ac:dyDescent="0.2">
      <c r="A44" s="512"/>
    </row>
  </sheetData>
  <mergeCells count="10">
    <mergeCell ref="A31:A33"/>
    <mergeCell ref="A34:A35"/>
    <mergeCell ref="A38:A40"/>
    <mergeCell ref="A42:A44"/>
    <mergeCell ref="A1:A4"/>
    <mergeCell ref="A5:A6"/>
    <mergeCell ref="A8:A17"/>
    <mergeCell ref="A18:A20"/>
    <mergeCell ref="A22:A28"/>
    <mergeCell ref="A29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2019-2020 TEMEL EĞİTİM</vt:lpstr>
      <vt:lpstr>2020-2021 TEMEL EĞİTİM</vt:lpstr>
      <vt:lpstr>EK-1 ORTAÖĞRETİM</vt:lpstr>
      <vt:lpstr>EK-2 FORM</vt:lpstr>
      <vt:lpstr>EK-3 FORM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cp:lastPrinted>2020-04-24T11:38:13Z</cp:lastPrinted>
  <dcterms:created xsi:type="dcterms:W3CDTF">2013-05-15T08:39:20Z</dcterms:created>
  <dcterms:modified xsi:type="dcterms:W3CDTF">2020-04-28T11:03:45Z</dcterms:modified>
</cp:coreProperties>
</file>